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Шумилов\Тарифы СГРЦТ\Тариф 2019\Раскрытие информации\"/>
    </mc:Choice>
  </mc:AlternateContent>
  <xr:revisionPtr revIDLastSave="0" documentId="13_ncr:1_{483403D8-2CBD-4D07-8C6A-25AF6837C497}" xr6:coauthVersionLast="37" xr6:coauthVersionMax="37" xr10:uidLastSave="{00000000-0000-0000-0000-000000000000}"/>
  <bookViews>
    <workbookView xWindow="150" yWindow="630" windowWidth="24180" windowHeight="11760" xr2:uid="{00000000-000D-0000-FFFF-FFFF00000000}"/>
  </bookViews>
  <sheets>
    <sheet name="приложение 3 " sheetId="35" r:id="rId1"/>
    <sheet name="Лист1" sheetId="36" r:id="rId2"/>
  </sheets>
  <externalReferences>
    <externalReference r:id="rId3"/>
  </externalReferences>
  <definedNames>
    <definedName name="sub_333" localSheetId="0">'приложение 3 '!#REF!</definedName>
    <definedName name="_xlnm.Print_Titles" localSheetId="0">'приложение 3 '!$5:$10</definedName>
    <definedName name="_xlnm.Print_Area" localSheetId="0">'приложение 3 '!$A$1:$P$53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35" l="1"/>
  <c r="N13" i="35"/>
  <c r="N14" i="35"/>
  <c r="N15" i="35"/>
  <c r="N12" i="35"/>
  <c r="H13" i="35"/>
  <c r="H14" i="35"/>
  <c r="H15" i="35"/>
  <c r="H12" i="35"/>
  <c r="E12" i="35" l="1"/>
  <c r="E13" i="35"/>
  <c r="E15" i="35" l="1"/>
  <c r="P11" i="35" l="1"/>
  <c r="O11" i="35"/>
  <c r="N11" i="35"/>
  <c r="M11" i="35"/>
  <c r="L11" i="35"/>
  <c r="K11" i="35"/>
  <c r="J15" i="35"/>
  <c r="J13" i="35"/>
  <c r="J12" i="35"/>
  <c r="I11" i="35"/>
  <c r="H11" i="35"/>
  <c r="G12" i="35"/>
  <c r="G13" i="35"/>
  <c r="G15" i="35"/>
  <c r="F11" i="35"/>
  <c r="E11" i="35"/>
  <c r="J40" i="35" l="1"/>
  <c r="J41" i="35"/>
  <c r="J42" i="35"/>
  <c r="J43" i="35"/>
  <c r="J44" i="35"/>
  <c r="J33" i="35"/>
  <c r="J34" i="35"/>
  <c r="J35" i="35"/>
  <c r="J36" i="35"/>
  <c r="J37" i="35"/>
  <c r="J38" i="35"/>
  <c r="J39" i="35"/>
  <c r="J32" i="35"/>
  <c r="J46" i="35"/>
  <c r="J45" i="35"/>
  <c r="G29" i="35"/>
  <c r="J29" i="35" s="1"/>
  <c r="G30" i="35"/>
  <c r="J30" i="35" s="1"/>
  <c r="G31" i="35"/>
  <c r="J31" i="35" s="1"/>
  <c r="G28" i="35"/>
  <c r="J28" i="35" s="1"/>
  <c r="G25" i="35"/>
  <c r="J25" i="35" s="1"/>
  <c r="G26" i="35"/>
  <c r="J26" i="35" s="1"/>
  <c r="G27" i="35"/>
  <c r="J27" i="35" s="1"/>
  <c r="G24" i="35"/>
  <c r="J24" i="35" s="1"/>
  <c r="G21" i="35"/>
  <c r="J21" i="35" s="1"/>
  <c r="G22" i="35"/>
  <c r="J22" i="35" s="1"/>
  <c r="G23" i="35"/>
  <c r="J23" i="35" s="1"/>
  <c r="G20" i="35"/>
  <c r="J20" i="35" s="1"/>
  <c r="G19" i="35" l="1"/>
  <c r="J19" i="35" s="1"/>
  <c r="G18" i="35"/>
  <c r="J18" i="35" s="1"/>
  <c r="G17" i="35"/>
  <c r="J17" i="35" s="1"/>
  <c r="G16" i="35"/>
  <c r="J16" i="35" s="1"/>
</calcChain>
</file>

<file path=xl/sharedStrings.xml><?xml version="1.0" encoding="utf-8"?>
<sst xmlns="http://schemas.openxmlformats.org/spreadsheetml/2006/main" count="263" uniqueCount="93">
  <si>
    <t>x</t>
  </si>
  <si>
    <t>Примечание:</t>
  </si>
  <si>
    <t>х</t>
  </si>
  <si>
    <t>до 15 кВт (включительно)</t>
  </si>
  <si>
    <t>от 150 кВт до 670 кВт (включительно)</t>
  </si>
  <si>
    <t>от 15 кВт до 150 кВт (включительно)</t>
  </si>
  <si>
    <t>СТАНДАРТИЗИРОВАННЫЕ  ТАРИФНЫЕ  СТАВКИ</t>
  </si>
  <si>
    <t>Наименование стандартизированных тарифных ставок</t>
  </si>
  <si>
    <t>Единица измерения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</si>
  <si>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</si>
  <si>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</si>
  <si>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</si>
  <si>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</si>
  <si>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</si>
  <si>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рублей/кВт</t>
  </si>
  <si>
    <t>рублей/км</t>
  </si>
  <si>
    <t>Вид (тип) используемого материала, способ выполнения работ</t>
  </si>
  <si>
    <t>НН (0,4 кВ и ниже)</t>
  </si>
  <si>
    <t>по постоянной схеме электроснабжения</t>
  </si>
  <si>
    <t>по временной схеме электроснабжения</t>
  </si>
  <si>
    <t>5.Для расчета платы используются показатели, участвующие в расчете, согласно выданным техническим условиям</t>
  </si>
  <si>
    <t>СН II (6-15 кВ вклюсительно)</t>
  </si>
  <si>
    <t>уровень напряжения в точке присоединения</t>
  </si>
  <si>
    <t>в диапазоне объемов максимальной присоединяемой мощности, указанной заявителем в заявке на технологическое присоединение, кВт</t>
  </si>
  <si>
    <t xml:space="preserve"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
</t>
  </si>
  <si>
    <t xml:space="preserve"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
</t>
  </si>
  <si>
    <t xml:space="preserve"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
</t>
  </si>
  <si>
    <t xml:space="preserve">Приложение №  3                                                                                                                                                          к стандартам раскрытия информации
субъектами оптового и розничных
рынков электрической энергии (в ред.Постановления Правительства РФ от 17.09.2015 № 987)
</t>
  </si>
  <si>
    <t xml:space="preserve">Прокладка КЛ-0,4 кВ кабелем марки АПвБбШв-1 4x70 </t>
  </si>
  <si>
    <t xml:space="preserve">Прокладка КЛ-0,4 кВ кабелем марки АПвБбШв-1 4x95 </t>
  </si>
  <si>
    <t xml:space="preserve">Прокладка КЛ-0,4 кВ кабелем марки АПвБбШв-1 4x120 </t>
  </si>
  <si>
    <t xml:space="preserve">Прокладка КЛ-0,4 кВ кабелем марки АПвБбШв-1 4x240 </t>
  </si>
  <si>
    <t>Строительство ВЛ-0,4 кВ проводом СИП-4 4x95</t>
  </si>
  <si>
    <t>Строительство ВЛ-0,4 кВ проводом СИП-4 4x120</t>
  </si>
  <si>
    <t>Строительство ВЛ-6-15 кВ проводом СИП-3 1x95</t>
  </si>
  <si>
    <t>Строительство ВЛ-6-15 кВ проводом СИП-3 1x120</t>
  </si>
  <si>
    <t>МТП  15/0,4 кВ с трансформатором ТМГ-1x100 кВА</t>
  </si>
  <si>
    <t>МТП  15/0,4 кВ с трансформатором ТМГ-1x160 кВА</t>
  </si>
  <si>
    <t>МТП  15/0,4 кВ с трансформатором ТМГ-1x250 кВА</t>
  </si>
  <si>
    <t>БКТП 15/0,4 кВ с трансформатором ТМГ-1x160 кВА</t>
  </si>
  <si>
    <t>БКТП 15/0,4 кВ с трансформатором ТМГ-1x250 кВА</t>
  </si>
  <si>
    <t>БКТП 15/0,4 кВ с трансформатором ТМГ-1x400 кВА</t>
  </si>
  <si>
    <t>БКТП 15/0,4 кВ с трансформатором ТМГ-1x630 кВА</t>
  </si>
  <si>
    <t>БКТП 15/0,4 кВ с трансформатором ТМГ-1x1000 кВА</t>
  </si>
  <si>
    <t>БКТП 15/0,4 кВ с трансформаторами ТМГ-2x160 кВА</t>
  </si>
  <si>
    <t>БКТП 15/0,4 кВ с трансформаторами ТМГ-2x250 кВА</t>
  </si>
  <si>
    <t>БКТП 15/0,4 кВ с трансформаторами ТМГ-2x400 кВА</t>
  </si>
  <si>
    <t>БКТП 15/0,4 кВ с трансформаторами ТМГ-2x630 кВА</t>
  </si>
  <si>
    <t>БКТП 15/0,4 кВ с трансформаторами ТМГ-2x1000 кВА</t>
  </si>
  <si>
    <t>1. Стандартизированные тарифные ставки для расчета платы за технологическое присоединение к электрическим сетям АО "РЭК", указанные в п.1 настоящего приложения, установлены в ценах периода регулирования и не включают налог на добавленную стоимость.</t>
  </si>
  <si>
    <t>2. Стандартизированные тарифные ставки для расчета платы за технологическое присоединение к электрическим сетям АО "РЭК", указанные в п.2-4 настоящего приложения, установлены в базовых ценах ФЕР-2001 года и не включают налог на добавленную стоимость.</t>
  </si>
  <si>
    <t>3. Стандартизированные тарифные ставки для расчета платы за технологическое присоединение к электрическим сетям АО "РЭК" применяются с учетом индекса изменения сметной стоимости по строительно - монтажным работам для субъекта Российской Федерации, данные по которым используются для расчета, к федеральным единичным расценкам 2001 года, рекомендуемым Министерством регионального развития Российской Федерации в рамках реализации полномочий в области сметного нормирования и ценообразования в сфере градостроительной деятельности.</t>
  </si>
  <si>
    <t>Строительство ВЛ-0,4 кВ проводом СИП-4 4x70</t>
  </si>
  <si>
    <t>Строительство ВЛ-0,4 кВ проводом СИП-4 4x240</t>
  </si>
  <si>
    <r>
      <rPr>
        <sz val="20"/>
        <color theme="1"/>
        <rFont val="Times New Roman"/>
        <family val="1"/>
        <charset val="204"/>
      </rPr>
      <t>С</t>
    </r>
    <r>
      <rPr>
        <sz val="14"/>
        <color theme="1"/>
        <rFont val="Times New Roman"/>
        <family val="1"/>
        <charset val="204"/>
      </rPr>
      <t>2i</t>
    </r>
  </si>
  <si>
    <t xml:space="preserve">Строительство ВЛ-6-15 кВ проводом СИП-3 1x70 </t>
  </si>
  <si>
    <t>Строительство ВЛ-6-15 кВ проводом СИП-3 1x240</t>
  </si>
  <si>
    <t>Прокладка КЛ-6-15 кВ кабелем марки XRUHAKXS 1x70/25</t>
  </si>
  <si>
    <t>Прокладка КЛ-6-15 кВ кабелем марки XRUHAKXS 1x95/50</t>
  </si>
  <si>
    <t>Прокладка КЛ-6-15 кВ кабелем марки XRUHAKXS 1x120/50</t>
  </si>
  <si>
    <t>Прокладка КЛ-6-15 кВ кабелем марки XRUHAKXS 1x240/70</t>
  </si>
  <si>
    <t xml:space="preserve">РП, без трансформаторов, мощностью 4500 кВт </t>
  </si>
  <si>
    <t xml:space="preserve">РП, без трансформаторов, мощностью 9000 кВт </t>
  </si>
  <si>
    <t xml:space="preserve">4. Стандартизированные тарифные ставки для расчета платы за технологическое присоединение к электрическим сетям АО "РЭК" применяются при расчете платы за технологическое присоединение к электрическим сетям АО "РЭК" энергопринимающих устройств заявителей в целях технологического присоединения по 3-й категории надежности электроснабжения (по одному источнику электроснабжения). </t>
  </si>
  <si>
    <t>СН II (6-15 кВ включительно)</t>
  </si>
  <si>
    <t>Ставки по сметам</t>
  </si>
  <si>
    <t>ВЛ</t>
  </si>
  <si>
    <t>СИП-4 (4х70мм2)</t>
  </si>
  <si>
    <t>Текущая цена</t>
  </si>
  <si>
    <t>Базисная цена</t>
  </si>
  <si>
    <t>СИП-4 (4х95мм2)</t>
  </si>
  <si>
    <t>СИП-4 (4 х 120мм2)</t>
  </si>
  <si>
    <t>СИП-4 (4 х 240мм2)</t>
  </si>
  <si>
    <t>0,4 кВ</t>
  </si>
  <si>
    <t>6-15 кВ</t>
  </si>
  <si>
    <t>СИП-3 (1х70мм2)</t>
  </si>
  <si>
    <t>СИП-3 (1х 120 мм2)</t>
  </si>
  <si>
    <t>СИП-3 (1х 95 мм2)</t>
  </si>
  <si>
    <t>СИП-3 (1х 240 мм2)</t>
  </si>
  <si>
    <t>РП</t>
  </si>
  <si>
    <t>Трансформаторные подстанции</t>
  </si>
  <si>
    <t>КЛ</t>
  </si>
  <si>
    <t>АПвБбШв 4 х 70мм2</t>
  </si>
  <si>
    <t>АПвБбШв-1 4х95мм2</t>
  </si>
  <si>
    <t>АПвБбШв 4 х 120мм2</t>
  </si>
  <si>
    <t>АПвБбШв 4 х 240мм2</t>
  </si>
  <si>
    <t>XRUHAKXS  70мм2</t>
  </si>
  <si>
    <t>XRUHAKXS  95мм2</t>
  </si>
  <si>
    <t>XRUHAKXS  120мм2</t>
  </si>
  <si>
    <t>XRUHAKXS  240мм2</t>
  </si>
  <si>
    <t>Стандартизированные тарифные ставки (с 1 января до 31 декабря (включительно) 2018 года)</t>
  </si>
  <si>
    <t>для расчета платы за технологическое присоединение к территориальным распределительным сетям АО "Региональная энергетическая компания" на уровне напряжения ниже 35 кВ и присоединяемой мощностью менее 8900 кВт на 2019 год.</t>
  </si>
  <si>
    <t>от 150 кВт до 8900 кВт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</si>
</sst>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theme="1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01">
    <xf numFmtId="0" fontId="0" fillId="0" borderId="0" xfId="0"/>
    <xf numFmtId="0" fontId="3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2" fillId="0" borderId="0" xfId="0" applyFont="1" applyAlignment="1"/>
    <xf numFmtId="0" fontId="13" fillId="0" borderId="1" xfId="0" applyFont="1" applyBorder="1"/>
    <xf numFmtId="0" fontId="12" fillId="0" borderId="1" xfId="0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0" fillId="0" borderId="1" xfId="0" applyNumberFormat="1" applyBorder="1"/>
    <xf numFmtId="3" fontId="12" fillId="0" borderId="0" xfId="0" applyNumberFormat="1" applyFont="1" applyBorder="1"/>
    <xf numFmtId="4" fontId="6" fillId="0" borderId="1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19" xfId="0" applyBorder="1" applyAlignment="1"/>
    <xf numFmtId="0" fontId="6" fillId="0" borderId="17" xfId="0" applyFont="1" applyBorder="1" applyAlignment="1">
      <alignment horizontal="center" vertical="top"/>
    </xf>
    <xf numFmtId="0" fontId="0" fillId="0" borderId="18" xfId="0" applyBorder="1" applyAlignment="1"/>
    <xf numFmtId="0" fontId="6" fillId="0" borderId="16" xfId="0" applyFont="1" applyBorder="1" applyAlignment="1">
      <alignment horizontal="center" vertical="top"/>
    </xf>
    <xf numFmtId="0" fontId="0" fillId="0" borderId="8" xfId="0" applyBorder="1" applyAlignment="1"/>
    <xf numFmtId="0" fontId="0" fillId="0" borderId="16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6" fillId="0" borderId="1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colors>
    <mruColors>
      <color rgb="FFCCFFCC"/>
      <color rgb="FFFFCCFF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154785</xdr:colOff>
      <xdr:row>10</xdr:row>
      <xdr:rowOff>928686</xdr:rowOff>
    </xdr:from>
    <xdr:to>
      <xdr:col>0</xdr:col>
      <xdr:colOff>464347</xdr:colOff>
      <xdr:row>10</xdr:row>
      <xdr:rowOff>1292877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5" y="4000499"/>
          <a:ext cx="309562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130970</xdr:colOff>
      <xdr:row>11</xdr:row>
      <xdr:rowOff>154781</xdr:rowOff>
    </xdr:from>
    <xdr:to>
      <xdr:col>0</xdr:col>
      <xdr:colOff>562571</xdr:colOff>
      <xdr:row>11</xdr:row>
      <xdr:rowOff>500062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70" y="5429250"/>
          <a:ext cx="431601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119065</xdr:colOff>
      <xdr:row>12</xdr:row>
      <xdr:rowOff>154781</xdr:rowOff>
    </xdr:from>
    <xdr:to>
      <xdr:col>0</xdr:col>
      <xdr:colOff>559594</xdr:colOff>
      <xdr:row>12</xdr:row>
      <xdr:rowOff>507204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065" y="6131719"/>
          <a:ext cx="440529" cy="352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119064</xdr:colOff>
      <xdr:row>13</xdr:row>
      <xdr:rowOff>273845</xdr:rowOff>
    </xdr:from>
    <xdr:to>
      <xdr:col>0</xdr:col>
      <xdr:colOff>550667</xdr:colOff>
      <xdr:row>13</xdr:row>
      <xdr:rowOff>619127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9064" y="6846095"/>
          <a:ext cx="431603" cy="34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119065</xdr:colOff>
      <xdr:row>14</xdr:row>
      <xdr:rowOff>369096</xdr:rowOff>
    </xdr:from>
    <xdr:to>
      <xdr:col>0</xdr:col>
      <xdr:colOff>535783</xdr:colOff>
      <xdr:row>14</xdr:row>
      <xdr:rowOff>702470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5" y="7977190"/>
          <a:ext cx="416718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26</xdr:row>
      <xdr:rowOff>122463</xdr:rowOff>
    </xdr:from>
    <xdr:to>
      <xdr:col>0</xdr:col>
      <xdr:colOff>593186</xdr:colOff>
      <xdr:row>28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" y="13212534"/>
          <a:ext cx="497936" cy="476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119065</xdr:colOff>
      <xdr:row>36</xdr:row>
      <xdr:rowOff>122465</xdr:rowOff>
    </xdr:from>
    <xdr:to>
      <xdr:col>0</xdr:col>
      <xdr:colOff>525069</xdr:colOff>
      <xdr:row>39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9065" y="15757072"/>
          <a:ext cx="406004" cy="489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91;&#1084;&#1080;&#1083;&#1086;&#1074;/&#1058;&#1072;&#1088;&#1080;&#1092;&#1099;%20&#1057;&#1043;&#1056;&#1062;&#1058;/&#1058;&#1072;&#1088;&#1080;&#1092;%202019/&#1057;1/&#1057;1%20&#1076;&#1086;%2015%20(&#1087;&#1086;&#1089;&#1090;%20&#1089;&#1093;&#1077;&#1084;&#107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затрат на 1 ТП-прил. 1"/>
      <sheetName val="НВВ по меропр. - прил.2"/>
      <sheetName val="Расчет С1-прил.3"/>
      <sheetName val="ФОТ-необходимо заполнить"/>
      <sheetName val="УАЗ"/>
      <sheetName val="СВОД С1,С2,С3,С4"/>
      <sheetName val="СВОД С1,С2,С3,С4 (2)"/>
    </sheetNames>
    <sheetDataSet>
      <sheetData sheetId="0">
        <row r="26">
          <cell r="Q26">
            <v>2130.3063808627971</v>
          </cell>
        </row>
        <row r="42">
          <cell r="Q42">
            <v>1715.7631698546277</v>
          </cell>
        </row>
        <row r="74">
          <cell r="Q74">
            <v>2962.953679031159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view="pageBreakPreview" zoomScale="55" zoomScaleNormal="80" zoomScaleSheetLayoutView="55" workbookViewId="0">
      <selection activeCell="I11" sqref="I11"/>
    </sheetView>
  </sheetViews>
  <sheetFormatPr defaultRowHeight="15.75" x14ac:dyDescent="0.25"/>
  <cols>
    <col min="1" max="1" width="9.140625" style="3"/>
    <col min="2" max="2" width="46" style="3" customWidth="1"/>
    <col min="3" max="3" width="12.42578125" style="3" customWidth="1"/>
    <col min="4" max="4" width="59.5703125" style="3" customWidth="1"/>
    <col min="5" max="5" width="18.7109375" style="4" customWidth="1"/>
    <col min="6" max="7" width="18.28515625" style="22" customWidth="1"/>
    <col min="8" max="8" width="18.7109375" style="4" customWidth="1"/>
    <col min="9" max="10" width="18.28515625" style="22" customWidth="1"/>
    <col min="11" max="11" width="18.7109375" style="8" customWidth="1"/>
    <col min="12" max="13" width="18.28515625" style="22" customWidth="1"/>
    <col min="14" max="14" width="18.7109375" style="8" customWidth="1"/>
    <col min="15" max="16" width="18.28515625" style="22" customWidth="1"/>
    <col min="17" max="16384" width="9.140625" style="3"/>
  </cols>
  <sheetData>
    <row r="1" spans="1:16" ht="87" customHeight="1" x14ac:dyDescent="0.25">
      <c r="E1" s="68"/>
      <c r="F1" s="68"/>
      <c r="G1" s="68"/>
      <c r="H1" s="68"/>
      <c r="I1" s="21"/>
      <c r="J1" s="21"/>
      <c r="K1" s="15"/>
      <c r="L1" s="15"/>
      <c r="M1" s="98" t="s">
        <v>27</v>
      </c>
      <c r="N1" s="98"/>
      <c r="O1" s="98"/>
      <c r="P1" s="98"/>
    </row>
    <row r="2" spans="1:16" x14ac:dyDescent="0.25">
      <c r="A2" s="69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  <c r="O2" s="71"/>
      <c r="P2" s="71"/>
    </row>
    <row r="3" spans="1:16" x14ac:dyDescent="0.25">
      <c r="A3" s="69" t="s">
        <v>91</v>
      </c>
      <c r="B3" s="69"/>
      <c r="C3" s="69"/>
      <c r="D3" s="69"/>
      <c r="E3" s="69"/>
      <c r="F3" s="69"/>
      <c r="G3" s="69"/>
      <c r="H3" s="69"/>
      <c r="I3" s="69"/>
      <c r="J3" s="69"/>
      <c r="K3" s="72"/>
      <c r="L3" s="72"/>
      <c r="M3" s="72"/>
      <c r="N3" s="72"/>
      <c r="O3" s="72"/>
      <c r="P3" s="72"/>
    </row>
    <row r="4" spans="1:16" ht="20.25" customHeight="1" thickBot="1" x14ac:dyDescent="0.3"/>
    <row r="5" spans="1:16" ht="26.1" customHeight="1" x14ac:dyDescent="0.25">
      <c r="A5" s="77" t="s">
        <v>7</v>
      </c>
      <c r="B5" s="78"/>
      <c r="C5" s="73" t="s">
        <v>8</v>
      </c>
      <c r="D5" s="73" t="s">
        <v>16</v>
      </c>
      <c r="E5" s="63" t="s">
        <v>90</v>
      </c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5.75" customHeight="1" x14ac:dyDescent="0.25">
      <c r="A6" s="79"/>
      <c r="B6" s="80"/>
      <c r="C6" s="74"/>
      <c r="D6" s="74"/>
      <c r="E6" s="85" t="s">
        <v>18</v>
      </c>
      <c r="F6" s="86"/>
      <c r="G6" s="86"/>
      <c r="H6" s="87"/>
      <c r="I6" s="87"/>
      <c r="J6" s="87"/>
      <c r="K6" s="85" t="s">
        <v>19</v>
      </c>
      <c r="L6" s="86"/>
      <c r="M6" s="86"/>
      <c r="N6" s="87"/>
      <c r="O6" s="87"/>
      <c r="P6" s="87"/>
    </row>
    <row r="7" spans="1:16" x14ac:dyDescent="0.25">
      <c r="A7" s="79"/>
      <c r="B7" s="80"/>
      <c r="C7" s="74"/>
      <c r="D7" s="74"/>
      <c r="E7" s="66" t="s">
        <v>22</v>
      </c>
      <c r="F7" s="67"/>
      <c r="G7" s="67"/>
      <c r="H7" s="88"/>
      <c r="I7" s="88"/>
      <c r="J7" s="88"/>
      <c r="K7" s="66" t="s">
        <v>22</v>
      </c>
      <c r="L7" s="67"/>
      <c r="M7" s="67"/>
      <c r="N7" s="88"/>
      <c r="O7" s="88"/>
      <c r="P7" s="88"/>
    </row>
    <row r="8" spans="1:16" x14ac:dyDescent="0.25">
      <c r="A8" s="81"/>
      <c r="B8" s="80"/>
      <c r="C8" s="75"/>
      <c r="D8" s="75"/>
      <c r="E8" s="89" t="s">
        <v>17</v>
      </c>
      <c r="F8" s="90"/>
      <c r="G8" s="90"/>
      <c r="H8" s="89" t="s">
        <v>64</v>
      </c>
      <c r="I8" s="90"/>
      <c r="J8" s="90"/>
      <c r="K8" s="89" t="s">
        <v>17</v>
      </c>
      <c r="L8" s="90"/>
      <c r="M8" s="90"/>
      <c r="N8" s="89" t="s">
        <v>21</v>
      </c>
      <c r="O8" s="90"/>
      <c r="P8" s="90"/>
    </row>
    <row r="9" spans="1:16" s="5" customFormat="1" ht="17.25" customHeight="1" x14ac:dyDescent="0.25">
      <c r="A9" s="81"/>
      <c r="B9" s="80"/>
      <c r="C9" s="75"/>
      <c r="D9" s="75"/>
      <c r="E9" s="66" t="s">
        <v>23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s="7" customFormat="1" ht="36.75" customHeight="1" thickBot="1" x14ac:dyDescent="0.3">
      <c r="A10" s="82"/>
      <c r="B10" s="83"/>
      <c r="C10" s="76"/>
      <c r="D10" s="76"/>
      <c r="E10" s="27" t="s">
        <v>3</v>
      </c>
      <c r="F10" s="27" t="s">
        <v>5</v>
      </c>
      <c r="G10" s="27" t="s">
        <v>92</v>
      </c>
      <c r="H10" s="27" t="s">
        <v>3</v>
      </c>
      <c r="I10" s="27" t="s">
        <v>5</v>
      </c>
      <c r="J10" s="27" t="s">
        <v>92</v>
      </c>
      <c r="K10" s="27" t="s">
        <v>3</v>
      </c>
      <c r="L10" s="27" t="s">
        <v>5</v>
      </c>
      <c r="M10" s="27" t="s">
        <v>92</v>
      </c>
      <c r="N10" s="27" t="s">
        <v>3</v>
      </c>
      <c r="O10" s="27" t="s">
        <v>5</v>
      </c>
      <c r="P10" s="27" t="s">
        <v>4</v>
      </c>
    </row>
    <row r="11" spans="1:16" s="6" customFormat="1" ht="225" customHeight="1" x14ac:dyDescent="0.25">
      <c r="A11" s="24"/>
      <c r="B11" s="23" t="s">
        <v>9</v>
      </c>
      <c r="C11" s="25" t="s">
        <v>14</v>
      </c>
      <c r="D11" s="25" t="s">
        <v>0</v>
      </c>
      <c r="E11" s="99">
        <f>SUM(E12:E15)</f>
        <v>6809.0232297485836</v>
      </c>
      <c r="F11" s="99">
        <f>SUM(F12:F15)</f>
        <v>89.73</v>
      </c>
      <c r="G11" s="99">
        <f>SUM(G12:G15)</f>
        <v>91.7</v>
      </c>
      <c r="H11" s="99">
        <f>SUM(H12:H15)</f>
        <v>6809.0232297485836</v>
      </c>
      <c r="I11" s="99">
        <f>SUM(I12:I15)</f>
        <v>73.72</v>
      </c>
      <c r="J11" s="99">
        <v>75.7</v>
      </c>
      <c r="K11" s="99">
        <f>SUM(K12:K15)</f>
        <v>3453.5942623263618</v>
      </c>
      <c r="L11" s="99">
        <f>SUM(L12:L15)</f>
        <v>73.039999999999992</v>
      </c>
      <c r="M11" s="99">
        <f>SUM(M12:M15)</f>
        <v>73.039999999999992</v>
      </c>
      <c r="N11" s="97">
        <f>SUM(N12:N15)</f>
        <v>3453.5942623263618</v>
      </c>
      <c r="O11" s="97">
        <f t="shared" ref="O11:P11" si="0">SUM(O12:O15)</f>
        <v>73.039999999999992</v>
      </c>
      <c r="P11" s="97">
        <f t="shared" si="0"/>
        <v>73.039999999999992</v>
      </c>
    </row>
    <row r="12" spans="1:16" s="6" customFormat="1" ht="65.25" customHeight="1" x14ac:dyDescent="0.25">
      <c r="A12" s="13"/>
      <c r="B12" s="12" t="s">
        <v>10</v>
      </c>
      <c r="C12" s="11" t="s">
        <v>14</v>
      </c>
      <c r="D12" s="11" t="s">
        <v>0</v>
      </c>
      <c r="E12" s="100">
        <f>'[1]Расчет затрат на 1 ТП-прил. 1'!$Q$26</f>
        <v>2130.3063808627971</v>
      </c>
      <c r="F12" s="100">
        <v>15.1</v>
      </c>
      <c r="G12" s="99">
        <f>F12</f>
        <v>15.1</v>
      </c>
      <c r="H12" s="100">
        <f>E12</f>
        <v>2130.3063808627971</v>
      </c>
      <c r="I12" s="100">
        <v>12.66</v>
      </c>
      <c r="J12" s="99">
        <f>I12</f>
        <v>12.66</v>
      </c>
      <c r="K12" s="43">
        <v>1323.5386794650101</v>
      </c>
      <c r="L12" s="43">
        <v>14.7</v>
      </c>
      <c r="M12" s="43">
        <v>14.7</v>
      </c>
      <c r="N12" s="41">
        <f>K12</f>
        <v>1323.5386794650101</v>
      </c>
      <c r="O12" s="41">
        <v>14.7</v>
      </c>
      <c r="P12" s="41">
        <v>14.7</v>
      </c>
    </row>
    <row r="13" spans="1:16" s="6" customFormat="1" ht="63" customHeight="1" x14ac:dyDescent="0.25">
      <c r="A13" s="13"/>
      <c r="B13" s="12" t="s">
        <v>11</v>
      </c>
      <c r="C13" s="11" t="s">
        <v>14</v>
      </c>
      <c r="D13" s="11" t="s">
        <v>0</v>
      </c>
      <c r="E13" s="100">
        <f>'[1]Расчет затрат на 1 ТП-прил. 1'!$Q$42</f>
        <v>1715.7631698546277</v>
      </c>
      <c r="F13" s="100">
        <v>29.32</v>
      </c>
      <c r="G13" s="99">
        <f>F13</f>
        <v>29.32</v>
      </c>
      <c r="H13" s="100">
        <f t="shared" ref="H13:H15" si="1">E13</f>
        <v>1715.7631698546277</v>
      </c>
      <c r="I13" s="100">
        <v>23.74</v>
      </c>
      <c r="J13" s="99">
        <f>I13</f>
        <v>23.74</v>
      </c>
      <c r="K13" s="43">
        <v>570.68633389871559</v>
      </c>
      <c r="L13" s="43">
        <v>20.56</v>
      </c>
      <c r="M13" s="43">
        <v>20.56</v>
      </c>
      <c r="N13" s="41">
        <f t="shared" ref="N13:N15" si="2">K13</f>
        <v>570.68633389871559</v>
      </c>
      <c r="O13" s="41">
        <v>20.56</v>
      </c>
      <c r="P13" s="41">
        <v>20.56</v>
      </c>
    </row>
    <row r="14" spans="1:16" s="6" customFormat="1" ht="101.25" customHeight="1" x14ac:dyDescent="0.25">
      <c r="A14" s="13"/>
      <c r="B14" s="12" t="s">
        <v>12</v>
      </c>
      <c r="C14" s="11" t="s">
        <v>14</v>
      </c>
      <c r="D14" s="11" t="s">
        <v>0</v>
      </c>
      <c r="E14" s="100">
        <v>0</v>
      </c>
      <c r="F14" s="100">
        <v>0</v>
      </c>
      <c r="G14" s="99">
        <v>1.97</v>
      </c>
      <c r="H14" s="100">
        <f t="shared" si="1"/>
        <v>0</v>
      </c>
      <c r="I14" s="100">
        <v>0</v>
      </c>
      <c r="J14" s="99">
        <v>1.97</v>
      </c>
      <c r="K14" s="43">
        <v>0</v>
      </c>
      <c r="L14" s="43">
        <v>0</v>
      </c>
      <c r="M14" s="43">
        <v>0</v>
      </c>
      <c r="N14" s="41">
        <f t="shared" si="2"/>
        <v>0</v>
      </c>
      <c r="O14" s="41">
        <v>0</v>
      </c>
      <c r="P14" s="41">
        <v>0</v>
      </c>
    </row>
    <row r="15" spans="1:16" s="6" customFormat="1" ht="131.25" customHeight="1" x14ac:dyDescent="0.25">
      <c r="A15" s="13"/>
      <c r="B15" s="12" t="s">
        <v>13</v>
      </c>
      <c r="C15" s="11" t="s">
        <v>14</v>
      </c>
      <c r="D15" s="11" t="s">
        <v>0</v>
      </c>
      <c r="E15" s="100">
        <f>'[1]Расчет затрат на 1 ТП-прил. 1'!$Q$74</f>
        <v>2962.953679031159</v>
      </c>
      <c r="F15" s="100">
        <v>45.31</v>
      </c>
      <c r="G15" s="99">
        <f>F15</f>
        <v>45.31</v>
      </c>
      <c r="H15" s="100">
        <f t="shared" si="1"/>
        <v>2962.953679031159</v>
      </c>
      <c r="I15" s="100">
        <v>37.32</v>
      </c>
      <c r="J15" s="99">
        <f>I15</f>
        <v>37.32</v>
      </c>
      <c r="K15" s="43">
        <v>1559.3692489626362</v>
      </c>
      <c r="L15" s="43">
        <v>37.78</v>
      </c>
      <c r="M15" s="43">
        <v>37.78</v>
      </c>
      <c r="N15" s="41">
        <f t="shared" si="2"/>
        <v>1559.3692489626362</v>
      </c>
      <c r="O15" s="41">
        <v>37.78</v>
      </c>
      <c r="P15" s="41">
        <v>37.78</v>
      </c>
    </row>
    <row r="16" spans="1:16" s="6" customFormat="1" x14ac:dyDescent="0.25">
      <c r="A16" s="58" t="s">
        <v>54</v>
      </c>
      <c r="B16" s="44" t="s">
        <v>24</v>
      </c>
      <c r="C16" s="48" t="s">
        <v>15</v>
      </c>
      <c r="D16" s="29" t="s">
        <v>52</v>
      </c>
      <c r="E16" s="56"/>
      <c r="F16" s="57"/>
      <c r="G16" s="95">
        <f>Лист1!C5</f>
        <v>282536</v>
      </c>
      <c r="H16" s="52"/>
      <c r="I16" s="53"/>
      <c r="J16" s="95">
        <f>G16</f>
        <v>282536</v>
      </c>
      <c r="K16" s="54" t="s">
        <v>2</v>
      </c>
      <c r="L16" s="55"/>
      <c r="M16" s="42" t="s">
        <v>2</v>
      </c>
      <c r="N16" s="54" t="s">
        <v>2</v>
      </c>
      <c r="O16" s="55"/>
      <c r="P16" s="42" t="s">
        <v>2</v>
      </c>
    </row>
    <row r="17" spans="1:16" s="9" customFormat="1" x14ac:dyDescent="0.25">
      <c r="A17" s="59"/>
      <c r="B17" s="45"/>
      <c r="C17" s="49"/>
      <c r="D17" s="29" t="s">
        <v>32</v>
      </c>
      <c r="E17" s="56"/>
      <c r="F17" s="57"/>
      <c r="G17" s="96">
        <f>Лист1!C6</f>
        <v>314108</v>
      </c>
      <c r="H17" s="52"/>
      <c r="I17" s="53"/>
      <c r="J17" s="95">
        <f t="shared" ref="J17:J19" si="3">G17</f>
        <v>314108</v>
      </c>
      <c r="K17" s="54" t="s">
        <v>2</v>
      </c>
      <c r="L17" s="55"/>
      <c r="M17" s="42" t="s">
        <v>2</v>
      </c>
      <c r="N17" s="54" t="s">
        <v>2</v>
      </c>
      <c r="O17" s="55"/>
      <c r="P17" s="42" t="s">
        <v>2</v>
      </c>
    </row>
    <row r="18" spans="1:16" s="9" customFormat="1" x14ac:dyDescent="0.25">
      <c r="A18" s="59"/>
      <c r="B18" s="45"/>
      <c r="C18" s="49"/>
      <c r="D18" s="29" t="s">
        <v>33</v>
      </c>
      <c r="E18" s="56"/>
      <c r="F18" s="57"/>
      <c r="G18" s="96">
        <f>Лист1!C7</f>
        <v>335141</v>
      </c>
      <c r="H18" s="52"/>
      <c r="I18" s="53"/>
      <c r="J18" s="95">
        <f t="shared" si="3"/>
        <v>335141</v>
      </c>
      <c r="K18" s="54" t="s">
        <v>2</v>
      </c>
      <c r="L18" s="55"/>
      <c r="M18" s="42" t="s">
        <v>2</v>
      </c>
      <c r="N18" s="54" t="s">
        <v>2</v>
      </c>
      <c r="O18" s="55"/>
      <c r="P18" s="42" t="s">
        <v>2</v>
      </c>
    </row>
    <row r="19" spans="1:16" s="9" customFormat="1" x14ac:dyDescent="0.25">
      <c r="A19" s="59"/>
      <c r="B19" s="45"/>
      <c r="C19" s="49"/>
      <c r="D19" s="29" t="s">
        <v>53</v>
      </c>
      <c r="E19" s="56"/>
      <c r="F19" s="57"/>
      <c r="G19" s="96">
        <f>Лист1!C8</f>
        <v>382753</v>
      </c>
      <c r="H19" s="52"/>
      <c r="I19" s="53"/>
      <c r="J19" s="95">
        <f t="shared" si="3"/>
        <v>382753</v>
      </c>
      <c r="K19" s="54" t="s">
        <v>2</v>
      </c>
      <c r="L19" s="55"/>
      <c r="M19" s="42" t="s">
        <v>2</v>
      </c>
      <c r="N19" s="54" t="s">
        <v>2</v>
      </c>
      <c r="O19" s="55"/>
      <c r="P19" s="42" t="s">
        <v>2</v>
      </c>
    </row>
    <row r="20" spans="1:16" s="9" customFormat="1" x14ac:dyDescent="0.25">
      <c r="A20" s="59"/>
      <c r="B20" s="46"/>
      <c r="C20" s="49"/>
      <c r="D20" s="29" t="s">
        <v>55</v>
      </c>
      <c r="E20" s="56"/>
      <c r="F20" s="57"/>
      <c r="G20" s="95">
        <f>Лист1!F5</f>
        <v>344691</v>
      </c>
      <c r="H20" s="52"/>
      <c r="I20" s="53"/>
      <c r="J20" s="95">
        <f t="shared" ref="J20:J23" si="4">G20</f>
        <v>344691</v>
      </c>
      <c r="K20" s="54" t="s">
        <v>2</v>
      </c>
      <c r="L20" s="55"/>
      <c r="M20" s="42" t="s">
        <v>2</v>
      </c>
      <c r="N20" s="54" t="s">
        <v>2</v>
      </c>
      <c r="O20" s="55"/>
      <c r="P20" s="42" t="s">
        <v>2</v>
      </c>
    </row>
    <row r="21" spans="1:16" s="9" customFormat="1" x14ac:dyDescent="0.25">
      <c r="A21" s="59"/>
      <c r="B21" s="46"/>
      <c r="C21" s="49"/>
      <c r="D21" s="29" t="s">
        <v>34</v>
      </c>
      <c r="E21" s="56"/>
      <c r="F21" s="57"/>
      <c r="G21" s="95">
        <f>Лист1!F6</f>
        <v>350614</v>
      </c>
      <c r="H21" s="52"/>
      <c r="I21" s="53"/>
      <c r="J21" s="95">
        <f t="shared" si="4"/>
        <v>350614</v>
      </c>
      <c r="K21" s="54" t="s">
        <v>2</v>
      </c>
      <c r="L21" s="55"/>
      <c r="M21" s="42" t="s">
        <v>2</v>
      </c>
      <c r="N21" s="54" t="s">
        <v>2</v>
      </c>
      <c r="O21" s="55"/>
      <c r="P21" s="42" t="s">
        <v>2</v>
      </c>
    </row>
    <row r="22" spans="1:16" s="9" customFormat="1" ht="17.25" customHeight="1" x14ac:dyDescent="0.25">
      <c r="A22" s="59"/>
      <c r="B22" s="46"/>
      <c r="C22" s="49"/>
      <c r="D22" s="29" t="s">
        <v>35</v>
      </c>
      <c r="E22" s="56"/>
      <c r="F22" s="57"/>
      <c r="G22" s="95">
        <f>Лист1!F7</f>
        <v>400738</v>
      </c>
      <c r="H22" s="52"/>
      <c r="I22" s="53"/>
      <c r="J22" s="95">
        <f t="shared" si="4"/>
        <v>400738</v>
      </c>
      <c r="K22" s="54" t="s">
        <v>2</v>
      </c>
      <c r="L22" s="55"/>
      <c r="M22" s="42" t="s">
        <v>2</v>
      </c>
      <c r="N22" s="54" t="s">
        <v>2</v>
      </c>
      <c r="O22" s="55"/>
      <c r="P22" s="42" t="s">
        <v>2</v>
      </c>
    </row>
    <row r="23" spans="1:16" s="10" customFormat="1" ht="18.75" customHeight="1" x14ac:dyDescent="0.25">
      <c r="A23" s="60"/>
      <c r="B23" s="47"/>
      <c r="C23" s="50"/>
      <c r="D23" s="29" t="s">
        <v>56</v>
      </c>
      <c r="E23" s="56"/>
      <c r="F23" s="57"/>
      <c r="G23" s="95">
        <f>Лист1!F8</f>
        <v>478042</v>
      </c>
      <c r="H23" s="52"/>
      <c r="I23" s="53"/>
      <c r="J23" s="95">
        <f t="shared" si="4"/>
        <v>478042</v>
      </c>
      <c r="K23" s="54" t="s">
        <v>2</v>
      </c>
      <c r="L23" s="55"/>
      <c r="M23" s="42" t="s">
        <v>2</v>
      </c>
      <c r="N23" s="54" t="s">
        <v>2</v>
      </c>
      <c r="O23" s="55"/>
      <c r="P23" s="42" t="s">
        <v>2</v>
      </c>
    </row>
    <row r="24" spans="1:16" s="9" customFormat="1" x14ac:dyDescent="0.25">
      <c r="A24" s="51"/>
      <c r="B24" s="44" t="s">
        <v>25</v>
      </c>
      <c r="C24" s="48" t="s">
        <v>15</v>
      </c>
      <c r="D24" s="28" t="s">
        <v>28</v>
      </c>
      <c r="E24" s="56"/>
      <c r="F24" s="57"/>
      <c r="G24" s="95">
        <f>Лист1!C12</f>
        <v>243043</v>
      </c>
      <c r="H24" s="52"/>
      <c r="I24" s="53"/>
      <c r="J24" s="95">
        <f t="shared" ref="J24:J27" si="5">G24</f>
        <v>243043</v>
      </c>
      <c r="K24" s="54" t="s">
        <v>2</v>
      </c>
      <c r="L24" s="55"/>
      <c r="M24" s="42" t="s">
        <v>2</v>
      </c>
      <c r="N24" s="54" t="s">
        <v>2</v>
      </c>
      <c r="O24" s="55"/>
      <c r="P24" s="42" t="s">
        <v>2</v>
      </c>
    </row>
    <row r="25" spans="1:16" s="9" customFormat="1" x14ac:dyDescent="0.25">
      <c r="A25" s="51"/>
      <c r="B25" s="45"/>
      <c r="C25" s="49"/>
      <c r="D25" s="28" t="s">
        <v>29</v>
      </c>
      <c r="E25" s="56"/>
      <c r="F25" s="57"/>
      <c r="G25" s="95">
        <f>Лист1!C13</f>
        <v>260956</v>
      </c>
      <c r="H25" s="52"/>
      <c r="I25" s="53"/>
      <c r="J25" s="95">
        <f t="shared" si="5"/>
        <v>260956</v>
      </c>
      <c r="K25" s="54" t="s">
        <v>2</v>
      </c>
      <c r="L25" s="55"/>
      <c r="M25" s="42" t="s">
        <v>2</v>
      </c>
      <c r="N25" s="54" t="s">
        <v>2</v>
      </c>
      <c r="O25" s="55"/>
      <c r="P25" s="42" t="s">
        <v>2</v>
      </c>
    </row>
    <row r="26" spans="1:16" s="9" customFormat="1" x14ac:dyDescent="0.25">
      <c r="A26" s="51"/>
      <c r="B26" s="45"/>
      <c r="C26" s="49"/>
      <c r="D26" s="28" t="s">
        <v>30</v>
      </c>
      <c r="E26" s="56"/>
      <c r="F26" s="57"/>
      <c r="G26" s="95">
        <f>Лист1!C14</f>
        <v>298867</v>
      </c>
      <c r="H26" s="52"/>
      <c r="I26" s="53"/>
      <c r="J26" s="95">
        <f t="shared" si="5"/>
        <v>298867</v>
      </c>
      <c r="K26" s="54" t="s">
        <v>2</v>
      </c>
      <c r="L26" s="55"/>
      <c r="M26" s="42" t="s">
        <v>2</v>
      </c>
      <c r="N26" s="54" t="s">
        <v>2</v>
      </c>
      <c r="O26" s="55"/>
      <c r="P26" s="42" t="s">
        <v>2</v>
      </c>
    </row>
    <row r="27" spans="1:16" s="9" customFormat="1" x14ac:dyDescent="0.25">
      <c r="A27" s="51"/>
      <c r="B27" s="45"/>
      <c r="C27" s="49"/>
      <c r="D27" s="28" t="s">
        <v>31</v>
      </c>
      <c r="E27" s="56"/>
      <c r="F27" s="57"/>
      <c r="G27" s="95">
        <f>Лист1!C15</f>
        <v>410115</v>
      </c>
      <c r="H27" s="52"/>
      <c r="I27" s="53"/>
      <c r="J27" s="95">
        <f t="shared" si="5"/>
        <v>410115</v>
      </c>
      <c r="K27" s="54" t="s">
        <v>2</v>
      </c>
      <c r="L27" s="55"/>
      <c r="M27" s="42" t="s">
        <v>2</v>
      </c>
      <c r="N27" s="54" t="s">
        <v>2</v>
      </c>
      <c r="O27" s="55"/>
      <c r="P27" s="42" t="s">
        <v>2</v>
      </c>
    </row>
    <row r="28" spans="1:16" s="9" customFormat="1" ht="20.25" customHeight="1" x14ac:dyDescent="0.25">
      <c r="A28" s="51"/>
      <c r="B28" s="46"/>
      <c r="C28" s="49"/>
      <c r="D28" s="29" t="s">
        <v>57</v>
      </c>
      <c r="E28" s="56"/>
      <c r="F28" s="57"/>
      <c r="G28" s="95">
        <f>Лист1!F12</f>
        <v>457971</v>
      </c>
      <c r="H28" s="52"/>
      <c r="I28" s="53"/>
      <c r="J28" s="95">
        <f t="shared" ref="J28:J31" si="6">G28</f>
        <v>457971</v>
      </c>
      <c r="K28" s="54" t="s">
        <v>2</v>
      </c>
      <c r="L28" s="55"/>
      <c r="M28" s="42" t="s">
        <v>2</v>
      </c>
      <c r="N28" s="54" t="s">
        <v>2</v>
      </c>
      <c r="O28" s="55"/>
      <c r="P28" s="42" t="s">
        <v>2</v>
      </c>
    </row>
    <row r="29" spans="1:16" s="9" customFormat="1" ht="17.25" customHeight="1" x14ac:dyDescent="0.25">
      <c r="A29" s="51"/>
      <c r="B29" s="46"/>
      <c r="C29" s="49"/>
      <c r="D29" s="29" t="s">
        <v>58</v>
      </c>
      <c r="E29" s="56"/>
      <c r="F29" s="57"/>
      <c r="G29" s="95">
        <f>Лист1!F13</f>
        <v>515584</v>
      </c>
      <c r="H29" s="52"/>
      <c r="I29" s="53"/>
      <c r="J29" s="95">
        <f t="shared" si="6"/>
        <v>515584</v>
      </c>
      <c r="K29" s="54" t="s">
        <v>2</v>
      </c>
      <c r="L29" s="55"/>
      <c r="M29" s="42" t="s">
        <v>2</v>
      </c>
      <c r="N29" s="54" t="s">
        <v>2</v>
      </c>
      <c r="O29" s="55"/>
      <c r="P29" s="42" t="s">
        <v>2</v>
      </c>
    </row>
    <row r="30" spans="1:16" s="9" customFormat="1" ht="30.75" customHeight="1" x14ac:dyDescent="0.25">
      <c r="A30" s="51"/>
      <c r="B30" s="46"/>
      <c r="C30" s="49"/>
      <c r="D30" s="29" t="s">
        <v>59</v>
      </c>
      <c r="E30" s="56"/>
      <c r="F30" s="57"/>
      <c r="G30" s="95">
        <f>Лист1!F14</f>
        <v>610636</v>
      </c>
      <c r="H30" s="52"/>
      <c r="I30" s="53"/>
      <c r="J30" s="95">
        <f t="shared" si="6"/>
        <v>610636</v>
      </c>
      <c r="K30" s="54" t="s">
        <v>2</v>
      </c>
      <c r="L30" s="55"/>
      <c r="M30" s="42" t="s">
        <v>2</v>
      </c>
      <c r="N30" s="54" t="s">
        <v>2</v>
      </c>
      <c r="O30" s="55"/>
      <c r="P30" s="42" t="s">
        <v>2</v>
      </c>
    </row>
    <row r="31" spans="1:16" s="9" customFormat="1" ht="31.5" x14ac:dyDescent="0.25">
      <c r="A31" s="51"/>
      <c r="B31" s="47"/>
      <c r="C31" s="50"/>
      <c r="D31" s="29" t="s">
        <v>60</v>
      </c>
      <c r="E31" s="56"/>
      <c r="F31" s="57"/>
      <c r="G31" s="95">
        <f>Лист1!F15</f>
        <v>770736</v>
      </c>
      <c r="H31" s="52"/>
      <c r="I31" s="53"/>
      <c r="J31" s="95">
        <f t="shared" si="6"/>
        <v>770736</v>
      </c>
      <c r="K31" s="54" t="s">
        <v>2</v>
      </c>
      <c r="L31" s="55"/>
      <c r="M31" s="42" t="s">
        <v>2</v>
      </c>
      <c r="N31" s="54" t="s">
        <v>2</v>
      </c>
      <c r="O31" s="55"/>
      <c r="P31" s="42" t="s">
        <v>2</v>
      </c>
    </row>
    <row r="32" spans="1:16" s="9" customFormat="1" x14ac:dyDescent="0.25">
      <c r="A32" s="51"/>
      <c r="B32" s="46" t="s">
        <v>26</v>
      </c>
      <c r="C32" s="84" t="s">
        <v>14</v>
      </c>
      <c r="D32" s="29" t="s">
        <v>36</v>
      </c>
      <c r="E32" s="56"/>
      <c r="F32" s="57"/>
      <c r="G32" s="95">
        <v>1432.58</v>
      </c>
      <c r="H32" s="52"/>
      <c r="I32" s="53"/>
      <c r="J32" s="95">
        <f>G32</f>
        <v>1432.58</v>
      </c>
      <c r="K32" s="54" t="s">
        <v>2</v>
      </c>
      <c r="L32" s="55"/>
      <c r="M32" s="42" t="s">
        <v>2</v>
      </c>
      <c r="N32" s="54" t="s">
        <v>2</v>
      </c>
      <c r="O32" s="55"/>
      <c r="P32" s="42" t="s">
        <v>2</v>
      </c>
    </row>
    <row r="33" spans="1:16" s="9" customFormat="1" x14ac:dyDescent="0.25">
      <c r="A33" s="51"/>
      <c r="B33" s="46"/>
      <c r="C33" s="84"/>
      <c r="D33" s="29" t="s">
        <v>37</v>
      </c>
      <c r="E33" s="56"/>
      <c r="F33" s="57"/>
      <c r="G33" s="95">
        <v>966.25</v>
      </c>
      <c r="H33" s="52"/>
      <c r="I33" s="53"/>
      <c r="J33" s="95">
        <f t="shared" ref="J33:J39" si="7">G33</f>
        <v>966.25</v>
      </c>
      <c r="K33" s="54" t="s">
        <v>2</v>
      </c>
      <c r="L33" s="55"/>
      <c r="M33" s="42" t="s">
        <v>2</v>
      </c>
      <c r="N33" s="54" t="s">
        <v>2</v>
      </c>
      <c r="O33" s="55"/>
      <c r="P33" s="42" t="s">
        <v>2</v>
      </c>
    </row>
    <row r="34" spans="1:16" s="9" customFormat="1" x14ac:dyDescent="0.25">
      <c r="A34" s="51"/>
      <c r="B34" s="46"/>
      <c r="C34" s="84"/>
      <c r="D34" s="29" t="s">
        <v>38</v>
      </c>
      <c r="E34" s="56"/>
      <c r="F34" s="57"/>
      <c r="G34" s="95">
        <v>682.04</v>
      </c>
      <c r="H34" s="52"/>
      <c r="I34" s="53"/>
      <c r="J34" s="95">
        <f t="shared" si="7"/>
        <v>682.04</v>
      </c>
      <c r="K34" s="54" t="s">
        <v>2</v>
      </c>
      <c r="L34" s="55"/>
      <c r="M34" s="42" t="s">
        <v>2</v>
      </c>
      <c r="N34" s="54" t="s">
        <v>2</v>
      </c>
      <c r="O34" s="55"/>
      <c r="P34" s="42" t="s">
        <v>2</v>
      </c>
    </row>
    <row r="35" spans="1:16" s="9" customFormat="1" x14ac:dyDescent="0.25">
      <c r="A35" s="51"/>
      <c r="B35" s="46"/>
      <c r="C35" s="84"/>
      <c r="D35" s="29" t="s">
        <v>39</v>
      </c>
      <c r="E35" s="56"/>
      <c r="F35" s="57"/>
      <c r="G35" s="95">
        <v>5788.54</v>
      </c>
      <c r="H35" s="52"/>
      <c r="I35" s="53"/>
      <c r="J35" s="95">
        <f t="shared" si="7"/>
        <v>5788.54</v>
      </c>
      <c r="K35" s="54" t="s">
        <v>2</v>
      </c>
      <c r="L35" s="55"/>
      <c r="M35" s="42" t="s">
        <v>2</v>
      </c>
      <c r="N35" s="54" t="s">
        <v>2</v>
      </c>
      <c r="O35" s="55"/>
      <c r="P35" s="42" t="s">
        <v>2</v>
      </c>
    </row>
    <row r="36" spans="1:16" s="9" customFormat="1" x14ac:dyDescent="0.25">
      <c r="A36" s="51"/>
      <c r="B36" s="46"/>
      <c r="C36" s="84"/>
      <c r="D36" s="29" t="s">
        <v>40</v>
      </c>
      <c r="E36" s="56"/>
      <c r="F36" s="57"/>
      <c r="G36" s="95">
        <v>4091.77</v>
      </c>
      <c r="H36" s="52"/>
      <c r="I36" s="53"/>
      <c r="J36" s="95">
        <f t="shared" si="7"/>
        <v>4091.77</v>
      </c>
      <c r="K36" s="54" t="s">
        <v>2</v>
      </c>
      <c r="L36" s="55"/>
      <c r="M36" s="42" t="s">
        <v>2</v>
      </c>
      <c r="N36" s="54" t="s">
        <v>2</v>
      </c>
      <c r="O36" s="55"/>
      <c r="P36" s="42" t="s">
        <v>2</v>
      </c>
    </row>
    <row r="37" spans="1:16" s="9" customFormat="1" x14ac:dyDescent="0.25">
      <c r="A37" s="51"/>
      <c r="B37" s="46"/>
      <c r="C37" s="84"/>
      <c r="D37" s="29" t="s">
        <v>41</v>
      </c>
      <c r="E37" s="56"/>
      <c r="F37" s="57"/>
      <c r="G37" s="95">
        <v>2850.72</v>
      </c>
      <c r="H37" s="52"/>
      <c r="I37" s="53"/>
      <c r="J37" s="95">
        <f t="shared" si="7"/>
        <v>2850.72</v>
      </c>
      <c r="K37" s="54" t="s">
        <v>2</v>
      </c>
      <c r="L37" s="55"/>
      <c r="M37" s="42" t="s">
        <v>2</v>
      </c>
      <c r="N37" s="54" t="s">
        <v>2</v>
      </c>
      <c r="O37" s="55"/>
      <c r="P37" s="42" t="s">
        <v>2</v>
      </c>
    </row>
    <row r="38" spans="1:16" s="9" customFormat="1" x14ac:dyDescent="0.25">
      <c r="A38" s="51"/>
      <c r="B38" s="46"/>
      <c r="C38" s="84"/>
      <c r="D38" s="29" t="s">
        <v>42</v>
      </c>
      <c r="E38" s="56"/>
      <c r="F38" s="57"/>
      <c r="G38" s="95">
        <v>2027.42</v>
      </c>
      <c r="H38" s="52"/>
      <c r="I38" s="53"/>
      <c r="J38" s="95">
        <f t="shared" si="7"/>
        <v>2027.42</v>
      </c>
      <c r="K38" s="54" t="s">
        <v>2</v>
      </c>
      <c r="L38" s="55"/>
      <c r="M38" s="42" t="s">
        <v>2</v>
      </c>
      <c r="N38" s="54" t="s">
        <v>2</v>
      </c>
      <c r="O38" s="55"/>
      <c r="P38" s="42" t="s">
        <v>2</v>
      </c>
    </row>
    <row r="39" spans="1:16" s="9" customFormat="1" x14ac:dyDescent="0.25">
      <c r="A39" s="51"/>
      <c r="B39" s="46"/>
      <c r="C39" s="84"/>
      <c r="D39" s="29" t="s">
        <v>43</v>
      </c>
      <c r="E39" s="56"/>
      <c r="F39" s="57"/>
      <c r="G39" s="95">
        <v>1470.76</v>
      </c>
      <c r="H39" s="52"/>
      <c r="I39" s="53"/>
      <c r="J39" s="95">
        <f t="shared" si="7"/>
        <v>1470.76</v>
      </c>
      <c r="K39" s="54" t="s">
        <v>2</v>
      </c>
      <c r="L39" s="55"/>
      <c r="M39" s="42" t="s">
        <v>2</v>
      </c>
      <c r="N39" s="54" t="s">
        <v>2</v>
      </c>
      <c r="O39" s="55"/>
      <c r="P39" s="42" t="s">
        <v>2</v>
      </c>
    </row>
    <row r="40" spans="1:16" s="9" customFormat="1" x14ac:dyDescent="0.25">
      <c r="A40" s="51"/>
      <c r="B40" s="46"/>
      <c r="C40" s="84"/>
      <c r="D40" s="29" t="s">
        <v>44</v>
      </c>
      <c r="E40" s="56"/>
      <c r="F40" s="57"/>
      <c r="G40" s="95">
        <v>8033.7</v>
      </c>
      <c r="H40" s="52"/>
      <c r="I40" s="53"/>
      <c r="J40" s="95">
        <f t="shared" ref="J40:J44" si="8">G40</f>
        <v>8033.7</v>
      </c>
      <c r="K40" s="54" t="s">
        <v>2</v>
      </c>
      <c r="L40" s="55"/>
      <c r="M40" s="42" t="s">
        <v>2</v>
      </c>
      <c r="N40" s="54" t="s">
        <v>2</v>
      </c>
      <c r="O40" s="55"/>
      <c r="P40" s="42" t="s">
        <v>2</v>
      </c>
    </row>
    <row r="41" spans="1:16" s="9" customFormat="1" x14ac:dyDescent="0.25">
      <c r="A41" s="51"/>
      <c r="B41" s="46"/>
      <c r="C41" s="84"/>
      <c r="D41" s="29" t="s">
        <v>45</v>
      </c>
      <c r="E41" s="56"/>
      <c r="F41" s="57"/>
      <c r="G41" s="95">
        <v>5520.96</v>
      </c>
      <c r="H41" s="52"/>
      <c r="I41" s="53"/>
      <c r="J41" s="95">
        <f t="shared" si="8"/>
        <v>5520.96</v>
      </c>
      <c r="K41" s="54" t="s">
        <v>2</v>
      </c>
      <c r="L41" s="55"/>
      <c r="M41" s="42" t="s">
        <v>2</v>
      </c>
      <c r="N41" s="54" t="s">
        <v>2</v>
      </c>
      <c r="O41" s="55"/>
      <c r="P41" s="42" t="s">
        <v>2</v>
      </c>
    </row>
    <row r="42" spans="1:16" s="9" customFormat="1" x14ac:dyDescent="0.25">
      <c r="A42" s="51"/>
      <c r="B42" s="46"/>
      <c r="C42" s="84"/>
      <c r="D42" s="29" t="s">
        <v>46</v>
      </c>
      <c r="E42" s="56"/>
      <c r="F42" s="57"/>
      <c r="G42" s="95">
        <v>3700.44</v>
      </c>
      <c r="H42" s="52"/>
      <c r="I42" s="53"/>
      <c r="J42" s="95">
        <f t="shared" si="8"/>
        <v>3700.44</v>
      </c>
      <c r="K42" s="54" t="s">
        <v>2</v>
      </c>
      <c r="L42" s="55"/>
      <c r="M42" s="42" t="s">
        <v>2</v>
      </c>
      <c r="N42" s="54" t="s">
        <v>2</v>
      </c>
      <c r="O42" s="55"/>
      <c r="P42" s="42" t="s">
        <v>2</v>
      </c>
    </row>
    <row r="43" spans="1:16" s="9" customFormat="1" x14ac:dyDescent="0.25">
      <c r="A43" s="51"/>
      <c r="B43" s="46"/>
      <c r="C43" s="84"/>
      <c r="D43" s="29" t="s">
        <v>47</v>
      </c>
      <c r="E43" s="56"/>
      <c r="F43" s="57"/>
      <c r="G43" s="95">
        <v>2765.08</v>
      </c>
      <c r="H43" s="52"/>
      <c r="I43" s="53"/>
      <c r="J43" s="95">
        <f t="shared" si="8"/>
        <v>2765.08</v>
      </c>
      <c r="K43" s="54" t="s">
        <v>2</v>
      </c>
      <c r="L43" s="55"/>
      <c r="M43" s="42" t="s">
        <v>2</v>
      </c>
      <c r="N43" s="54" t="s">
        <v>2</v>
      </c>
      <c r="O43" s="55"/>
      <c r="P43" s="42" t="s">
        <v>2</v>
      </c>
    </row>
    <row r="44" spans="1:16" s="9" customFormat="1" x14ac:dyDescent="0.25">
      <c r="A44" s="51"/>
      <c r="B44" s="46"/>
      <c r="C44" s="84"/>
      <c r="D44" s="29" t="s">
        <v>48</v>
      </c>
      <c r="E44" s="56"/>
      <c r="F44" s="57"/>
      <c r="G44" s="95">
        <v>1950.64</v>
      </c>
      <c r="H44" s="52"/>
      <c r="I44" s="53"/>
      <c r="J44" s="95">
        <f t="shared" si="8"/>
        <v>1950.64</v>
      </c>
      <c r="K44" s="54" t="s">
        <v>2</v>
      </c>
      <c r="L44" s="55"/>
      <c r="M44" s="42" t="s">
        <v>2</v>
      </c>
      <c r="N44" s="54" t="s">
        <v>2</v>
      </c>
      <c r="O44" s="55"/>
      <c r="P44" s="42" t="s">
        <v>2</v>
      </c>
    </row>
    <row r="45" spans="1:16" s="9" customFormat="1" x14ac:dyDescent="0.25">
      <c r="A45" s="51"/>
      <c r="B45" s="46"/>
      <c r="C45" s="84"/>
      <c r="D45" s="29" t="s">
        <v>61</v>
      </c>
      <c r="E45" s="56"/>
      <c r="F45" s="57"/>
      <c r="G45" s="95">
        <v>921.96</v>
      </c>
      <c r="H45" s="52"/>
      <c r="I45" s="53"/>
      <c r="J45" s="95">
        <f>G45</f>
        <v>921.96</v>
      </c>
      <c r="K45" s="54" t="s">
        <v>2</v>
      </c>
      <c r="L45" s="55"/>
      <c r="M45" s="42" t="s">
        <v>2</v>
      </c>
      <c r="N45" s="54" t="s">
        <v>2</v>
      </c>
      <c r="O45" s="55"/>
      <c r="P45" s="42" t="s">
        <v>2</v>
      </c>
    </row>
    <row r="46" spans="1:16" s="9" customFormat="1" x14ac:dyDescent="0.25">
      <c r="A46" s="51"/>
      <c r="B46" s="46"/>
      <c r="C46" s="84"/>
      <c r="D46" s="29" t="s">
        <v>62</v>
      </c>
      <c r="E46" s="56"/>
      <c r="F46" s="57"/>
      <c r="G46" s="95">
        <v>584.80999999999995</v>
      </c>
      <c r="H46" s="52"/>
      <c r="I46" s="53"/>
      <c r="J46" s="95">
        <f>G46</f>
        <v>584.80999999999995</v>
      </c>
      <c r="K46" s="54" t="s">
        <v>2</v>
      </c>
      <c r="L46" s="55"/>
      <c r="M46" s="42" t="s">
        <v>2</v>
      </c>
      <c r="N46" s="54" t="s">
        <v>2</v>
      </c>
      <c r="O46" s="55"/>
      <c r="P46" s="42" t="s">
        <v>2</v>
      </c>
    </row>
    <row r="47" spans="1:16" s="26" customFormat="1" ht="3" customHeight="1" x14ac:dyDescent="0.25">
      <c r="A47" s="16"/>
      <c r="B47" s="17"/>
      <c r="C47" s="18"/>
      <c r="D47" s="1"/>
      <c r="E47" s="19"/>
      <c r="F47" s="19"/>
      <c r="G47" s="19"/>
      <c r="H47" s="19"/>
      <c r="I47" s="19"/>
      <c r="J47" s="19"/>
      <c r="K47" s="20"/>
      <c r="L47" s="20"/>
      <c r="M47" s="20"/>
      <c r="N47" s="19"/>
      <c r="O47" s="19"/>
      <c r="P47" s="19"/>
    </row>
    <row r="48" spans="1:16" x14ac:dyDescent="0.25">
      <c r="A48" s="3" t="s">
        <v>1</v>
      </c>
      <c r="B48" s="2"/>
      <c r="E48" s="8"/>
      <c r="H48" s="8"/>
    </row>
    <row r="49" spans="1:17" ht="15.95" customHeight="1" x14ac:dyDescent="0.25">
      <c r="A49" s="61" t="s">
        <v>49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2"/>
    </row>
    <row r="50" spans="1:17" ht="15.95" customHeight="1" x14ac:dyDescent="0.25">
      <c r="A50" s="61" t="s">
        <v>50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7" ht="34.5" customHeight="1" x14ac:dyDescent="0.25">
      <c r="A51" s="61" t="s">
        <v>51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7" ht="30" customHeight="1" x14ac:dyDescent="0.25">
      <c r="A52" s="61" t="s">
        <v>63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7" ht="17.25" customHeight="1" x14ac:dyDescent="0.25">
      <c r="A53" s="61" t="s">
        <v>20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5" spans="1:17" x14ac:dyDescent="0.25">
      <c r="N55" s="14"/>
    </row>
  </sheetData>
  <mergeCells count="155">
    <mergeCell ref="M1:P1"/>
    <mergeCell ref="E40:F40"/>
    <mergeCell ref="E41:F41"/>
    <mergeCell ref="H45:I45"/>
    <mergeCell ref="H46:I46"/>
    <mergeCell ref="E43:F43"/>
    <mergeCell ref="E44:F44"/>
    <mergeCell ref="E45:F45"/>
    <mergeCell ref="E46:F46"/>
    <mergeCell ref="E42:F42"/>
    <mergeCell ref="H43:I43"/>
    <mergeCell ref="E32:F32"/>
    <mergeCell ref="E33:F33"/>
    <mergeCell ref="E34:F34"/>
    <mergeCell ref="E35:F35"/>
    <mergeCell ref="E36:F36"/>
    <mergeCell ref="E37:F37"/>
    <mergeCell ref="E38:F38"/>
    <mergeCell ref="E31:F31"/>
    <mergeCell ref="E1:H1"/>
    <mergeCell ref="A2:P2"/>
    <mergeCell ref="A3:P3"/>
    <mergeCell ref="D5:D10"/>
    <mergeCell ref="C5:C10"/>
    <mergeCell ref="A5:B10"/>
    <mergeCell ref="A52:P52"/>
    <mergeCell ref="A51:P51"/>
    <mergeCell ref="A49:P49"/>
    <mergeCell ref="A50:P50"/>
    <mergeCell ref="B32:B46"/>
    <mergeCell ref="C32:C46"/>
    <mergeCell ref="A32:A46"/>
    <mergeCell ref="E6:J6"/>
    <mergeCell ref="K6:P6"/>
    <mergeCell ref="B16:B23"/>
    <mergeCell ref="C16:C23"/>
    <mergeCell ref="E7:J7"/>
    <mergeCell ref="K7:P7"/>
    <mergeCell ref="E8:G8"/>
    <mergeCell ref="H8:J8"/>
    <mergeCell ref="N8:P8"/>
    <mergeCell ref="K8:M8"/>
    <mergeCell ref="E16:F16"/>
    <mergeCell ref="E30:F30"/>
    <mergeCell ref="E20:F20"/>
    <mergeCell ref="E21:F21"/>
    <mergeCell ref="E22:F22"/>
    <mergeCell ref="E23:F23"/>
    <mergeCell ref="E24:F24"/>
    <mergeCell ref="A16:A23"/>
    <mergeCell ref="A53:P53"/>
    <mergeCell ref="E5:P5"/>
    <mergeCell ref="E9:P9"/>
    <mergeCell ref="E17:F17"/>
    <mergeCell ref="E18:F18"/>
    <mergeCell ref="E19:F19"/>
    <mergeCell ref="K16:L16"/>
    <mergeCell ref="N16:O16"/>
    <mergeCell ref="K17:L17"/>
    <mergeCell ref="K18:L18"/>
    <mergeCell ref="K19:L19"/>
    <mergeCell ref="H28:I28"/>
    <mergeCell ref="H29:I29"/>
    <mergeCell ref="E39:F39"/>
    <mergeCell ref="E25:F25"/>
    <mergeCell ref="E26:F26"/>
    <mergeCell ref="E27:F27"/>
    <mergeCell ref="E28:F28"/>
    <mergeCell ref="E29:F29"/>
    <mergeCell ref="K20:L20"/>
    <mergeCell ref="K21:L21"/>
    <mergeCell ref="K22:L22"/>
    <mergeCell ref="K23:L23"/>
    <mergeCell ref="K24:L24"/>
    <mergeCell ref="K25:L25"/>
    <mergeCell ref="H25:I25"/>
    <mergeCell ref="H26:I26"/>
    <mergeCell ref="H33:I33"/>
    <mergeCell ref="H34:I34"/>
    <mergeCell ref="H27:I27"/>
    <mergeCell ref="H30:I30"/>
    <mergeCell ref="K27:L27"/>
    <mergeCell ref="K28:L28"/>
    <mergeCell ref="K31:L31"/>
    <mergeCell ref="K26:L26"/>
    <mergeCell ref="H22:I22"/>
    <mergeCell ref="H23:I23"/>
    <mergeCell ref="H24:I24"/>
    <mergeCell ref="H21:I21"/>
    <mergeCell ref="K46:L46"/>
    <mergeCell ref="K34:L34"/>
    <mergeCell ref="K35:L35"/>
    <mergeCell ref="K36:L36"/>
    <mergeCell ref="K37:L37"/>
    <mergeCell ref="K38:L38"/>
    <mergeCell ref="K39:L39"/>
    <mergeCell ref="K40:L40"/>
    <mergeCell ref="K32:L32"/>
    <mergeCell ref="K33:L33"/>
    <mergeCell ref="K42:L42"/>
    <mergeCell ref="K43:L43"/>
    <mergeCell ref="K44:L44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46:O46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K45:L45"/>
    <mergeCell ref="H16:I16"/>
    <mergeCell ref="H17:I17"/>
    <mergeCell ref="H18:I18"/>
    <mergeCell ref="H19:I19"/>
    <mergeCell ref="H20:I20"/>
    <mergeCell ref="K29:L29"/>
    <mergeCell ref="K30:L30"/>
    <mergeCell ref="H31:I31"/>
    <mergeCell ref="H32:I32"/>
    <mergeCell ref="N42:O42"/>
    <mergeCell ref="N43:O43"/>
    <mergeCell ref="N44:O44"/>
    <mergeCell ref="N45:O45"/>
    <mergeCell ref="N31:O31"/>
    <mergeCell ref="H44:I44"/>
    <mergeCell ref="H36:I36"/>
    <mergeCell ref="H37:I37"/>
    <mergeCell ref="H38:I38"/>
    <mergeCell ref="H39:I39"/>
    <mergeCell ref="B24:B31"/>
    <mergeCell ref="C24:C31"/>
    <mergeCell ref="A24:A31"/>
    <mergeCell ref="H40:I40"/>
    <mergeCell ref="H41:I41"/>
    <mergeCell ref="H42:I42"/>
    <mergeCell ref="H35:I35"/>
    <mergeCell ref="K41:L41"/>
  </mergeCells>
  <pageMargins left="1.1023622047244095" right="0" top="0" bottom="0" header="0.31496062992125984" footer="0.31496062992125984"/>
  <pageSetup paperSize="8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zoomScaleNormal="100" workbookViewId="0">
      <selection activeCell="E24" sqref="E24"/>
    </sheetView>
  </sheetViews>
  <sheetFormatPr defaultRowHeight="15" x14ac:dyDescent="0.25"/>
  <cols>
    <col min="3" max="4" width="14.7109375" customWidth="1"/>
    <col min="5" max="5" width="19.28515625" customWidth="1"/>
    <col min="6" max="6" width="15.7109375" customWidth="1"/>
    <col min="7" max="7" width="14.7109375" customWidth="1"/>
  </cols>
  <sheetData>
    <row r="1" spans="1:7" x14ac:dyDescent="0.25">
      <c r="A1" t="s">
        <v>65</v>
      </c>
    </row>
    <row r="3" spans="1:7" x14ac:dyDescent="0.25">
      <c r="A3" s="94" t="s">
        <v>73</v>
      </c>
      <c r="B3" s="94"/>
      <c r="C3" s="94"/>
      <c r="D3" s="94"/>
      <c r="E3" s="94" t="s">
        <v>74</v>
      </c>
      <c r="F3" s="94"/>
      <c r="G3" s="94"/>
    </row>
    <row r="4" spans="1:7" x14ac:dyDescent="0.25">
      <c r="A4" s="93" t="s">
        <v>66</v>
      </c>
      <c r="B4" s="93"/>
      <c r="C4" s="31" t="s">
        <v>69</v>
      </c>
      <c r="D4" s="31" t="s">
        <v>68</v>
      </c>
      <c r="E4" s="36" t="s">
        <v>66</v>
      </c>
      <c r="F4" s="35" t="s">
        <v>69</v>
      </c>
      <c r="G4" s="31" t="s">
        <v>68</v>
      </c>
    </row>
    <row r="5" spans="1:7" x14ac:dyDescent="0.25">
      <c r="A5" s="91" t="s">
        <v>67</v>
      </c>
      <c r="B5" s="91"/>
      <c r="C5" s="33">
        <v>282536</v>
      </c>
      <c r="D5" s="33">
        <v>1247648</v>
      </c>
      <c r="E5" s="32" t="s">
        <v>75</v>
      </c>
      <c r="F5" s="33">
        <v>344691</v>
      </c>
      <c r="G5" s="33">
        <v>1517330</v>
      </c>
    </row>
    <row r="6" spans="1:7" x14ac:dyDescent="0.25">
      <c r="A6" s="91" t="s">
        <v>70</v>
      </c>
      <c r="B6" s="91"/>
      <c r="C6" s="33">
        <v>314108</v>
      </c>
      <c r="D6" s="33">
        <v>1386248</v>
      </c>
      <c r="E6" s="32" t="s">
        <v>77</v>
      </c>
      <c r="F6" s="33">
        <v>350614</v>
      </c>
      <c r="G6" s="33">
        <v>1543336</v>
      </c>
    </row>
    <row r="7" spans="1:7" x14ac:dyDescent="0.25">
      <c r="A7" s="91" t="s">
        <v>71</v>
      </c>
      <c r="B7" s="91"/>
      <c r="C7" s="33">
        <v>335141</v>
      </c>
      <c r="D7" s="33">
        <v>1478520</v>
      </c>
      <c r="E7" s="33" t="s">
        <v>76</v>
      </c>
      <c r="F7" s="33">
        <v>400738</v>
      </c>
      <c r="G7" s="33">
        <v>1763377</v>
      </c>
    </row>
    <row r="8" spans="1:7" x14ac:dyDescent="0.25">
      <c r="A8" s="91" t="s">
        <v>72</v>
      </c>
      <c r="B8" s="91"/>
      <c r="C8" s="33">
        <v>382753</v>
      </c>
      <c r="D8" s="33">
        <v>1687598</v>
      </c>
      <c r="E8" s="32" t="s">
        <v>78</v>
      </c>
      <c r="F8" s="33">
        <v>478042</v>
      </c>
      <c r="G8" s="33">
        <v>2102679</v>
      </c>
    </row>
    <row r="9" spans="1:7" x14ac:dyDescent="0.25">
      <c r="A9" s="38"/>
      <c r="B9" s="38"/>
      <c r="C9" s="40"/>
      <c r="D9" s="40"/>
      <c r="E9" s="34"/>
      <c r="F9" s="40"/>
      <c r="G9" s="40"/>
    </row>
    <row r="10" spans="1:7" x14ac:dyDescent="0.25">
      <c r="A10" s="94" t="s">
        <v>73</v>
      </c>
      <c r="B10" s="94"/>
      <c r="C10" s="94"/>
      <c r="D10" s="94"/>
      <c r="E10" s="94" t="s">
        <v>74</v>
      </c>
      <c r="F10" s="94"/>
      <c r="G10" s="94"/>
    </row>
    <row r="11" spans="1:7" x14ac:dyDescent="0.25">
      <c r="A11" s="93" t="s">
        <v>81</v>
      </c>
      <c r="B11" s="93"/>
      <c r="C11" s="31" t="s">
        <v>69</v>
      </c>
      <c r="D11" s="31" t="s">
        <v>68</v>
      </c>
      <c r="E11" s="36" t="s">
        <v>81</v>
      </c>
      <c r="F11" s="35" t="s">
        <v>69</v>
      </c>
      <c r="G11" s="31" t="s">
        <v>68</v>
      </c>
    </row>
    <row r="12" spans="1:7" x14ac:dyDescent="0.25">
      <c r="A12" s="91" t="s">
        <v>82</v>
      </c>
      <c r="B12" s="91"/>
      <c r="C12" s="33">
        <v>243043</v>
      </c>
      <c r="D12" s="33">
        <v>1495118</v>
      </c>
      <c r="E12" s="32" t="s">
        <v>86</v>
      </c>
      <c r="F12" s="33">
        <v>457971</v>
      </c>
      <c r="G12" s="33">
        <v>2808612</v>
      </c>
    </row>
    <row r="13" spans="1:7" x14ac:dyDescent="0.25">
      <c r="A13" s="91" t="s">
        <v>83</v>
      </c>
      <c r="B13" s="91"/>
      <c r="C13" s="33">
        <v>260956</v>
      </c>
      <c r="D13" s="33">
        <v>1603973</v>
      </c>
      <c r="E13" s="32" t="s">
        <v>87</v>
      </c>
      <c r="F13" s="33">
        <v>515584</v>
      </c>
      <c r="G13" s="33">
        <v>3158881</v>
      </c>
    </row>
    <row r="14" spans="1:7" x14ac:dyDescent="0.25">
      <c r="A14" s="91" t="s">
        <v>84</v>
      </c>
      <c r="B14" s="91"/>
      <c r="C14" s="33">
        <v>298867</v>
      </c>
      <c r="D14" s="33">
        <v>1838128</v>
      </c>
      <c r="E14" s="33" t="s">
        <v>88</v>
      </c>
      <c r="F14" s="33">
        <v>610636</v>
      </c>
      <c r="G14" s="33">
        <v>3739585</v>
      </c>
    </row>
    <row r="15" spans="1:7" x14ac:dyDescent="0.25">
      <c r="A15" s="91" t="s">
        <v>85</v>
      </c>
      <c r="B15" s="91"/>
      <c r="C15" s="33">
        <v>410115</v>
      </c>
      <c r="D15" s="33">
        <v>2517838</v>
      </c>
      <c r="E15" s="32" t="s">
        <v>89</v>
      </c>
      <c r="F15" s="33">
        <v>770736</v>
      </c>
      <c r="G15" s="33">
        <v>4720647</v>
      </c>
    </row>
    <row r="16" spans="1:7" x14ac:dyDescent="0.25">
      <c r="A16" s="38"/>
      <c r="B16" s="38"/>
      <c r="C16" s="40"/>
      <c r="D16" s="40"/>
      <c r="E16" s="34"/>
      <c r="F16" s="40"/>
      <c r="G16" s="40"/>
    </row>
    <row r="17" spans="1:6" x14ac:dyDescent="0.25">
      <c r="A17" s="30"/>
      <c r="B17" s="30"/>
    </row>
    <row r="18" spans="1:6" x14ac:dyDescent="0.25">
      <c r="A18" s="92" t="s">
        <v>79</v>
      </c>
      <c r="B18" s="92"/>
      <c r="C18" s="31" t="s">
        <v>69</v>
      </c>
      <c r="D18" s="31" t="s">
        <v>68</v>
      </c>
    </row>
    <row r="19" spans="1:6" x14ac:dyDescent="0.25">
      <c r="A19" s="91">
        <v>4500</v>
      </c>
      <c r="B19" s="91"/>
      <c r="C19" s="39">
        <v>4148834</v>
      </c>
      <c r="D19" s="39">
        <v>17982271</v>
      </c>
    </row>
    <row r="20" spans="1:6" x14ac:dyDescent="0.25">
      <c r="A20" s="91">
        <v>9000</v>
      </c>
      <c r="B20" s="91"/>
      <c r="C20" s="39">
        <v>5263311</v>
      </c>
      <c r="D20" s="39">
        <v>22752923</v>
      </c>
    </row>
    <row r="23" spans="1:6" x14ac:dyDescent="0.25">
      <c r="A23" s="92" t="s">
        <v>80</v>
      </c>
      <c r="B23" s="92"/>
      <c r="C23" s="92"/>
      <c r="D23" s="92"/>
      <c r="E23" s="35" t="s">
        <v>69</v>
      </c>
      <c r="F23" s="31" t="s">
        <v>68</v>
      </c>
    </row>
    <row r="24" spans="1:6" x14ac:dyDescent="0.25">
      <c r="A24" s="91" t="s">
        <v>36</v>
      </c>
      <c r="B24" s="91"/>
      <c r="C24" s="91"/>
      <c r="D24" s="91"/>
      <c r="E24" s="39">
        <v>127500</v>
      </c>
      <c r="F24" s="39">
        <v>593148</v>
      </c>
    </row>
    <row r="25" spans="1:6" x14ac:dyDescent="0.25">
      <c r="A25" s="37" t="s">
        <v>37</v>
      </c>
      <c r="B25" s="37"/>
      <c r="C25" s="37"/>
      <c r="D25" s="37"/>
      <c r="E25" s="39">
        <v>137594</v>
      </c>
      <c r="F25" s="39">
        <v>636354</v>
      </c>
    </row>
    <row r="26" spans="1:6" x14ac:dyDescent="0.25">
      <c r="A26" s="37" t="s">
        <v>38</v>
      </c>
      <c r="B26" s="37"/>
      <c r="C26" s="37"/>
      <c r="D26" s="37"/>
      <c r="E26" s="39">
        <v>151753</v>
      </c>
      <c r="F26" s="39">
        <v>696954</v>
      </c>
    </row>
    <row r="27" spans="1:6" x14ac:dyDescent="0.25">
      <c r="A27" s="37" t="s">
        <v>39</v>
      </c>
      <c r="B27" s="37"/>
      <c r="C27" s="37"/>
      <c r="D27" s="37"/>
      <c r="E27" s="39">
        <v>842288</v>
      </c>
      <c r="F27" s="39">
        <v>3622431</v>
      </c>
    </row>
    <row r="28" spans="1:6" x14ac:dyDescent="0.25">
      <c r="A28" s="37" t="s">
        <v>40</v>
      </c>
      <c r="B28" s="37"/>
      <c r="C28" s="37"/>
      <c r="D28" s="37"/>
      <c r="E28" s="39">
        <v>910419</v>
      </c>
      <c r="F28" s="39">
        <v>3914031</v>
      </c>
    </row>
    <row r="29" spans="1:6" x14ac:dyDescent="0.25">
      <c r="A29" s="37" t="s">
        <v>41</v>
      </c>
      <c r="B29" s="37"/>
      <c r="C29" s="37"/>
      <c r="D29" s="37"/>
      <c r="E29" s="39">
        <v>1014858</v>
      </c>
      <c r="F29" s="39">
        <v>4361031</v>
      </c>
    </row>
    <row r="30" spans="1:6" x14ac:dyDescent="0.25">
      <c r="A30" s="37" t="s">
        <v>42</v>
      </c>
      <c r="B30" s="37"/>
      <c r="C30" s="37"/>
      <c r="D30" s="37"/>
      <c r="E30" s="39">
        <v>1136775</v>
      </c>
      <c r="F30" s="39">
        <v>4888992</v>
      </c>
    </row>
    <row r="31" spans="1:6" x14ac:dyDescent="0.25">
      <c r="A31" s="37" t="s">
        <v>43</v>
      </c>
      <c r="B31" s="37"/>
      <c r="C31" s="37"/>
      <c r="D31" s="37"/>
      <c r="E31" s="39">
        <v>1308972</v>
      </c>
      <c r="F31" s="39">
        <v>5625992</v>
      </c>
    </row>
    <row r="32" spans="1:6" x14ac:dyDescent="0.25">
      <c r="A32" s="37" t="s">
        <v>44</v>
      </c>
      <c r="B32" s="37"/>
      <c r="C32" s="37"/>
      <c r="D32" s="37"/>
      <c r="E32" s="39">
        <v>1144001</v>
      </c>
      <c r="F32" s="39">
        <v>4931973</v>
      </c>
    </row>
    <row r="33" spans="1:6" x14ac:dyDescent="0.25">
      <c r="A33" s="37" t="s">
        <v>45</v>
      </c>
      <c r="B33" s="37"/>
      <c r="C33" s="37"/>
      <c r="D33" s="37"/>
      <c r="E33" s="39">
        <v>1228414</v>
      </c>
      <c r="F33" s="39">
        <v>5293317</v>
      </c>
    </row>
    <row r="34" spans="1:6" x14ac:dyDescent="0.25">
      <c r="A34" s="37" t="s">
        <v>46</v>
      </c>
      <c r="B34" s="37"/>
      <c r="C34" s="37"/>
      <c r="D34" s="37"/>
      <c r="E34" s="39">
        <v>1317356</v>
      </c>
      <c r="F34" s="39">
        <v>5675371</v>
      </c>
    </row>
    <row r="35" spans="1:6" x14ac:dyDescent="0.25">
      <c r="A35" s="37" t="s">
        <v>47</v>
      </c>
      <c r="B35" s="37"/>
      <c r="C35" s="37"/>
      <c r="D35" s="37"/>
      <c r="E35" s="39">
        <v>1550380</v>
      </c>
      <c r="F35" s="39">
        <v>6684375</v>
      </c>
    </row>
    <row r="36" spans="1:6" x14ac:dyDescent="0.25">
      <c r="A36" s="37" t="s">
        <v>48</v>
      </c>
      <c r="B36" s="37"/>
      <c r="C36" s="37"/>
      <c r="D36" s="37"/>
      <c r="E36" s="39">
        <v>1736073</v>
      </c>
      <c r="F36" s="39">
        <v>7481461</v>
      </c>
    </row>
  </sheetData>
  <mergeCells count="19">
    <mergeCell ref="A3:D3"/>
    <mergeCell ref="E3:G3"/>
    <mergeCell ref="A15:B15"/>
    <mergeCell ref="A5:B5"/>
    <mergeCell ref="A6:B6"/>
    <mergeCell ref="A7:B7"/>
    <mergeCell ref="A8:B8"/>
    <mergeCell ref="E10:G10"/>
    <mergeCell ref="A24:D24"/>
    <mergeCell ref="A19:B19"/>
    <mergeCell ref="A20:B20"/>
    <mergeCell ref="A18:B18"/>
    <mergeCell ref="A4:B4"/>
    <mergeCell ref="A23:D23"/>
    <mergeCell ref="A10:D10"/>
    <mergeCell ref="A11:B11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 </vt:lpstr>
      <vt:lpstr>Лист1</vt:lpstr>
      <vt:lpstr>'приложение 3 '!Заголовки_для_печати</vt:lpstr>
      <vt:lpstr>'приложение 3 '!Область_печати</vt:lpstr>
    </vt:vector>
  </TitlesOfParts>
  <Company>Yantarenergo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Басова</dc:creator>
  <cp:lastModifiedBy>пользователь</cp:lastModifiedBy>
  <cp:lastPrinted>2017-10-30T09:09:15Z</cp:lastPrinted>
  <dcterms:created xsi:type="dcterms:W3CDTF">2013-08-26T13:23:06Z</dcterms:created>
  <dcterms:modified xsi:type="dcterms:W3CDTF">2018-10-22T18:17:06Z</dcterms:modified>
</cp:coreProperties>
</file>