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Шумилов\Тарифы СГРЦТ\Тариф 2019\Раскрытие информации\"/>
    </mc:Choice>
  </mc:AlternateContent>
  <xr:revisionPtr revIDLastSave="0" documentId="13_ncr:1_{FDF9E07F-ECC9-45CF-A1F7-26B55AE82E71}" xr6:coauthVersionLast="37" xr6:coauthVersionMax="37" xr10:uidLastSave="{00000000-0000-0000-0000-000000000000}"/>
  <bookViews>
    <workbookView xWindow="150" yWindow="630" windowWidth="24180" windowHeight="11760" xr2:uid="{00000000-000D-0000-FFFF-FFFF00000000}"/>
  </bookViews>
  <sheets>
    <sheet name="приложение 5 " sheetId="37" r:id="rId1"/>
  </sheets>
  <externalReferences>
    <externalReference r:id="rId2"/>
  </externalReferenc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37" l="1"/>
  <c r="D11" i="37"/>
  <c r="C12" i="37" l="1"/>
  <c r="C7" i="37" s="1"/>
  <c r="C32" i="37" s="1"/>
  <c r="D12" i="37" l="1"/>
  <c r="D7" i="37" s="1"/>
  <c r="D32" i="37" s="1"/>
</calcChain>
</file>

<file path=xl/sharedStrings.xml><?xml version="1.0" encoding="utf-8"?>
<sst xmlns="http://schemas.openxmlformats.org/spreadsheetml/2006/main" count="33" uniqueCount="31">
  <si>
    <t>в том числе:</t>
  </si>
  <si>
    <t>Показатели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</si>
  <si>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</si>
  <si>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Расчет</t>
  </si>
  <si>
    <t>(тыс.рублей)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</si>
  <si>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</si>
  <si>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</si>
  <si>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</si>
  <si>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</si>
  <si>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</si>
  <si>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</si>
  <si>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</si>
  <si>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</si>
  <si>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</si>
  <si>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</si>
  <si>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</si>
  <si>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</si>
  <si>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</si>
  <si>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</si>
  <si>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</si>
  <si>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</si>
  <si>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</si>
  <si>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</si>
  <si>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</si>
  <si>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Выпадающие доходы (экономия средств)</t>
  </si>
  <si>
    <t>Итого (размер необходимой валовой выручки)</t>
  </si>
  <si>
    <t>расходы на информационное обслуживание, консультационные и юридические услуги</t>
  </si>
  <si>
    <t xml:space="preserve">Приложение №  5                                                                                                                                                        к стандартам раскрытия информации
субъектами оптового и розничных
рынков электрической энергии (в ред.Постановления Правительства РФ от 17.09.2015 № 987)
</t>
  </si>
  <si>
    <t>необходимой валовой выручки АО "Региональная энергетическая компания" на технологическое присоединение</t>
  </si>
  <si>
    <t>Ожидаемые данные
за 2018 год</t>
  </si>
  <si>
    <t>Плановые показатели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</si>
</sst>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colors>
    <mruColors>
      <color rgb="FFFFCCFF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1178719</xdr:colOff>
      <xdr:row>25</xdr:row>
      <xdr:rowOff>0</xdr:rowOff>
    </xdr:from>
    <xdr:to>
      <xdr:col>0</xdr:col>
      <xdr:colOff>1524001</xdr:colOff>
      <xdr:row>25</xdr:row>
      <xdr:rowOff>287684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219" y="8922545"/>
          <a:ext cx="2382" cy="537714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1543049</xdr:colOff>
      <xdr:row>25</xdr:row>
      <xdr:rowOff>0</xdr:rowOff>
    </xdr:from>
    <xdr:to>
      <xdr:col>0</xdr:col>
      <xdr:colOff>1857375</xdr:colOff>
      <xdr:row>25</xdr:row>
      <xdr:rowOff>298006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599" y="8929687"/>
          <a:ext cx="1" cy="53136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%20&#1052;&#1077;&#1088;&#1086;&#1087;&#1088;&#1080;&#1103;&#1090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"/>
      <sheetName val="приложение 4  (2)"/>
    </sheetNames>
    <sheetDataSet>
      <sheetData sheetId="0">
        <row r="9">
          <cell r="D9">
            <v>78800.033028114864</v>
          </cell>
        </row>
        <row r="10">
          <cell r="D10">
            <v>119919.81277442517</v>
          </cell>
        </row>
        <row r="14">
          <cell r="D14">
            <v>44604081.378311038</v>
          </cell>
          <cell r="G14">
            <v>43438310</v>
          </cell>
        </row>
        <row r="39">
          <cell r="D39">
            <v>63466.079652922679</v>
          </cell>
        </row>
        <row r="40">
          <cell r="D40">
            <v>189925.93037062002</v>
          </cell>
        </row>
        <row r="50">
          <cell r="D50">
            <v>109599.65658736258</v>
          </cell>
        </row>
        <row r="51">
          <cell r="D51">
            <v>244029.36565344833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BreakPreview" zoomScale="75" zoomScaleNormal="90" zoomScaleSheetLayoutView="75" workbookViewId="0">
      <selection activeCell="D32" sqref="D32"/>
    </sheetView>
  </sheetViews>
  <sheetFormatPr defaultRowHeight="15.75" x14ac:dyDescent="0.25"/>
  <cols>
    <col min="1" max="1" width="6.28515625" style="1" customWidth="1"/>
    <col min="2" max="2" width="71.42578125" style="1" customWidth="1"/>
    <col min="3" max="3" width="22.7109375" style="1" customWidth="1"/>
    <col min="4" max="4" width="22.7109375" style="2" customWidth="1"/>
    <col min="5" max="16384" width="9.140625" style="1"/>
  </cols>
  <sheetData>
    <row r="1" spans="1:5" ht="97.5" customHeight="1" x14ac:dyDescent="0.25">
      <c r="C1" s="24" t="s">
        <v>27</v>
      </c>
      <c r="D1" s="25"/>
      <c r="E1" s="16"/>
    </row>
    <row r="3" spans="1:5" x14ac:dyDescent="0.25">
      <c r="A3" s="22" t="s">
        <v>3</v>
      </c>
      <c r="B3" s="23"/>
      <c r="C3" s="23"/>
      <c r="D3" s="23"/>
    </row>
    <row r="4" spans="1:5" x14ac:dyDescent="0.25">
      <c r="A4" s="22" t="s">
        <v>28</v>
      </c>
      <c r="B4" s="23"/>
      <c r="C4" s="23"/>
      <c r="D4" s="23"/>
    </row>
    <row r="5" spans="1:5" ht="16.5" thickBot="1" x14ac:dyDescent="0.3">
      <c r="D5" s="6" t="s">
        <v>4</v>
      </c>
    </row>
    <row r="6" spans="1:5" s="4" customFormat="1" ht="34.5" customHeight="1" x14ac:dyDescent="0.25">
      <c r="A6" s="20" t="s">
        <v>1</v>
      </c>
      <c r="B6" s="21"/>
      <c r="C6" s="32" t="s">
        <v>29</v>
      </c>
      <c r="D6" s="26" t="s">
        <v>30</v>
      </c>
      <c r="E6" s="3"/>
    </row>
    <row r="7" spans="1:5" s="5" customFormat="1" ht="31.5" x14ac:dyDescent="0.25">
      <c r="A7" s="12">
        <v>1</v>
      </c>
      <c r="B7" s="10" t="s">
        <v>5</v>
      </c>
      <c r="C7" s="9">
        <f>SUM(C8:C29)</f>
        <v>1023.510904</v>
      </c>
      <c r="D7" s="27">
        <f>SUM(D8:D29)</f>
        <v>1050.6861049992292</v>
      </c>
    </row>
    <row r="8" spans="1:5" s="5" customFormat="1" x14ac:dyDescent="0.25">
      <c r="A8" s="12"/>
      <c r="B8" s="10" t="s">
        <v>0</v>
      </c>
      <c r="C8" s="30"/>
      <c r="D8" s="28"/>
    </row>
    <row r="9" spans="1:5" s="5" customFormat="1" x14ac:dyDescent="0.25">
      <c r="A9" s="12"/>
      <c r="B9" s="10" t="s">
        <v>6</v>
      </c>
      <c r="C9" s="7">
        <v>0</v>
      </c>
      <c r="D9" s="18">
        <v>0</v>
      </c>
    </row>
    <row r="10" spans="1:5" s="5" customFormat="1" x14ac:dyDescent="0.25">
      <c r="A10" s="12"/>
      <c r="B10" s="10" t="s">
        <v>7</v>
      </c>
      <c r="C10" s="8">
        <v>0</v>
      </c>
      <c r="D10" s="17">
        <v>0</v>
      </c>
    </row>
    <row r="11" spans="1:5" s="5" customFormat="1" x14ac:dyDescent="0.25">
      <c r="A11" s="12"/>
      <c r="B11" s="10" t="s">
        <v>8</v>
      </c>
      <c r="C11" s="7">
        <v>784.90099999999995</v>
      </c>
      <c r="D11" s="18">
        <f>('[1]приложение 4 '!$D$9+'[1]приложение 4 '!$D$10+'[1]приложение 4 '!$D$39+'[1]приложение 4 '!$D$40+'[1]приложение 4 '!$D$50+'[1]приложение 4 '!$D$51)/1000</f>
        <v>805.74087806689363</v>
      </c>
    </row>
    <row r="12" spans="1:5" s="5" customFormat="1" x14ac:dyDescent="0.25">
      <c r="A12" s="12"/>
      <c r="B12" s="10" t="s">
        <v>9</v>
      </c>
      <c r="C12" s="7">
        <f>C11*0.304</f>
        <v>238.60990399999997</v>
      </c>
      <c r="D12" s="18">
        <f>D11*0.304</f>
        <v>244.94522693233566</v>
      </c>
    </row>
    <row r="13" spans="1:5" s="5" customFormat="1" x14ac:dyDescent="0.25">
      <c r="A13" s="12"/>
      <c r="B13" s="10" t="s">
        <v>10</v>
      </c>
      <c r="C13" s="7">
        <v>0</v>
      </c>
      <c r="D13" s="18">
        <v>0</v>
      </c>
    </row>
    <row r="14" spans="1:5" s="5" customFormat="1" x14ac:dyDescent="0.25">
      <c r="A14" s="12"/>
      <c r="B14" s="10" t="s">
        <v>11</v>
      </c>
      <c r="C14" s="31"/>
      <c r="D14" s="19"/>
    </row>
    <row r="15" spans="1:5" s="5" customFormat="1" x14ac:dyDescent="0.25">
      <c r="A15" s="12"/>
      <c r="B15" s="10" t="s">
        <v>12</v>
      </c>
      <c r="C15" s="8">
        <v>0</v>
      </c>
      <c r="D15" s="17">
        <v>0</v>
      </c>
    </row>
    <row r="16" spans="1:5" s="5" customFormat="1" ht="31.5" x14ac:dyDescent="0.25">
      <c r="A16" s="12"/>
      <c r="B16" s="10" t="s">
        <v>13</v>
      </c>
      <c r="C16" s="8">
        <v>0</v>
      </c>
      <c r="D16" s="17">
        <v>0</v>
      </c>
    </row>
    <row r="17" spans="1:4" s="5" customFormat="1" x14ac:dyDescent="0.25">
      <c r="A17" s="12"/>
      <c r="B17" s="10" t="s">
        <v>14</v>
      </c>
      <c r="C17" s="7">
        <v>0</v>
      </c>
      <c r="D17" s="18">
        <v>0</v>
      </c>
    </row>
    <row r="18" spans="1:4" s="5" customFormat="1" x14ac:dyDescent="0.25">
      <c r="A18" s="12"/>
      <c r="B18" s="10" t="s">
        <v>0</v>
      </c>
      <c r="C18" s="31"/>
      <c r="D18" s="19"/>
    </row>
    <row r="19" spans="1:4" s="5" customFormat="1" x14ac:dyDescent="0.25">
      <c r="A19" s="12"/>
      <c r="B19" s="10" t="s">
        <v>15</v>
      </c>
      <c r="C19" s="8">
        <v>0</v>
      </c>
      <c r="D19" s="17">
        <v>0</v>
      </c>
    </row>
    <row r="20" spans="1:4" s="5" customFormat="1" x14ac:dyDescent="0.25">
      <c r="A20" s="12"/>
      <c r="B20" s="10" t="s">
        <v>16</v>
      </c>
      <c r="C20" s="8">
        <v>0</v>
      </c>
      <c r="D20" s="17">
        <v>0</v>
      </c>
    </row>
    <row r="21" spans="1:4" s="5" customFormat="1" ht="31.5" x14ac:dyDescent="0.25">
      <c r="A21" s="12"/>
      <c r="B21" s="10" t="s">
        <v>26</v>
      </c>
      <c r="C21" s="8">
        <v>0</v>
      </c>
      <c r="D21" s="17">
        <v>0</v>
      </c>
    </row>
    <row r="22" spans="1:4" s="5" customFormat="1" x14ac:dyDescent="0.25">
      <c r="A22" s="12"/>
      <c r="B22" s="10" t="s">
        <v>17</v>
      </c>
      <c r="C22" s="8">
        <v>0</v>
      </c>
      <c r="D22" s="17">
        <v>0</v>
      </c>
    </row>
    <row r="23" spans="1:4" s="5" customFormat="1" ht="15.75" customHeight="1" x14ac:dyDescent="0.25">
      <c r="A23" s="12"/>
      <c r="B23" s="10" t="s">
        <v>18</v>
      </c>
      <c r="C23" s="8">
        <v>0</v>
      </c>
      <c r="D23" s="17">
        <v>0</v>
      </c>
    </row>
    <row r="24" spans="1:4" s="5" customFormat="1" x14ac:dyDescent="0.25">
      <c r="A24" s="12"/>
      <c r="B24" s="10" t="s">
        <v>19</v>
      </c>
      <c r="C24" s="7">
        <v>0</v>
      </c>
      <c r="D24" s="18">
        <v>0</v>
      </c>
    </row>
    <row r="25" spans="1:4" x14ac:dyDescent="0.25">
      <c r="A25" s="11"/>
      <c r="B25" s="10" t="s">
        <v>0</v>
      </c>
      <c r="C25" s="31"/>
      <c r="D25" s="19"/>
    </row>
    <row r="26" spans="1:4" x14ac:dyDescent="0.25">
      <c r="A26" s="11"/>
      <c r="B26" s="10" t="s">
        <v>20</v>
      </c>
      <c r="C26" s="8">
        <v>0</v>
      </c>
      <c r="D26" s="17">
        <v>0</v>
      </c>
    </row>
    <row r="27" spans="1:4" x14ac:dyDescent="0.25">
      <c r="A27" s="11"/>
      <c r="B27" s="10" t="s">
        <v>21</v>
      </c>
      <c r="C27" s="8">
        <v>0</v>
      </c>
      <c r="D27" s="17">
        <v>0</v>
      </c>
    </row>
    <row r="28" spans="1:4" x14ac:dyDescent="0.25">
      <c r="A28" s="11"/>
      <c r="B28" s="10" t="s">
        <v>22</v>
      </c>
      <c r="C28" s="8">
        <v>0</v>
      </c>
      <c r="D28" s="17">
        <v>0</v>
      </c>
    </row>
    <row r="29" spans="1:4" ht="31.5" x14ac:dyDescent="0.25">
      <c r="A29" s="11"/>
      <c r="B29" s="10" t="s">
        <v>23</v>
      </c>
      <c r="C29" s="8">
        <v>0</v>
      </c>
      <c r="D29" s="17">
        <v>0</v>
      </c>
    </row>
    <row r="30" spans="1:4" ht="54" customHeight="1" x14ac:dyDescent="0.25">
      <c r="A30" s="12">
        <v>2</v>
      </c>
      <c r="B30" s="10" t="s">
        <v>2</v>
      </c>
      <c r="C30" s="8">
        <v>56942.821179999999</v>
      </c>
      <c r="D30" s="17">
        <f>('[1]приложение 4 '!$D$14+'[1]приложение 4 '!$G$14)/1000</f>
        <v>88042.391378311033</v>
      </c>
    </row>
    <row r="31" spans="1:4" x14ac:dyDescent="0.25">
      <c r="A31" s="12">
        <v>3</v>
      </c>
      <c r="B31" s="10" t="s">
        <v>24</v>
      </c>
      <c r="C31" s="8">
        <v>0</v>
      </c>
      <c r="D31" s="17">
        <v>0</v>
      </c>
    </row>
    <row r="32" spans="1:4" ht="16.5" thickBot="1" x14ac:dyDescent="0.3">
      <c r="A32" s="13"/>
      <c r="B32" s="14" t="s">
        <v>25</v>
      </c>
      <c r="C32" s="15">
        <f>C30+C7</f>
        <v>57966.332084000001</v>
      </c>
      <c r="D32" s="29">
        <f>D30+D7</f>
        <v>89093.077483310262</v>
      </c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</sheetData>
  <mergeCells count="4">
    <mergeCell ref="A6:B6"/>
    <mergeCell ref="A4:D4"/>
    <mergeCell ref="A3:D3"/>
    <mergeCell ref="C1:D1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 </vt:lpstr>
    </vt:vector>
  </TitlesOfParts>
  <Company>Yantarenergo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Басова</dc:creator>
  <cp:lastModifiedBy>пользователь</cp:lastModifiedBy>
  <cp:lastPrinted>2016-10-21T12:56:25Z</cp:lastPrinted>
  <dcterms:created xsi:type="dcterms:W3CDTF">2013-08-26T13:23:06Z</dcterms:created>
  <dcterms:modified xsi:type="dcterms:W3CDTF">2018-10-22T18:17:22Z</dcterms:modified>
</cp:coreProperties>
</file>