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Отчет по ИП\"/>
    </mc:Choice>
  </mc:AlternateContent>
  <xr:revisionPtr revIDLastSave="0" documentId="13_ncr:1_{604094A3-7DFD-401E-B5C4-9130576DFE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  <sheet name="2" sheetId="3" r:id="rId2"/>
    <sheet name="3.2" sheetId="5" r:id="rId3"/>
    <sheet name="3.3" sheetId="6" r:id="rId4"/>
    <sheet name="3.4" sheetId="7" r:id="rId5"/>
    <sheet name="3.5" sheetId="8" r:id="rId6"/>
    <sheet name="3.6" sheetId="9" r:id="rId7"/>
    <sheet name="4" sheetId="10" r:id="rId8"/>
    <sheet name="5" sheetId="11" r:id="rId9"/>
    <sheet name="5.1" sheetId="15" r:id="rId10"/>
    <sheet name="6" sheetId="12" r:id="rId11"/>
    <sheet name="7" sheetId="13" r:id="rId12"/>
    <sheet name="8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" l="1"/>
  <c r="I25" i="2"/>
  <c r="I19" i="2"/>
  <c r="U56" i="2"/>
  <c r="I56" i="2"/>
  <c r="I53" i="2"/>
  <c r="I54" i="2"/>
  <c r="S20" i="3"/>
  <c r="F19" i="3"/>
  <c r="L24" i="6"/>
  <c r="AJ31" i="2"/>
  <c r="AJ27" i="2"/>
  <c r="AJ26" i="2"/>
  <c r="AJ25" i="2"/>
  <c r="AE44" i="2"/>
  <c r="Z44" i="2"/>
  <c r="AE53" i="2"/>
  <c r="AE55" i="2"/>
  <c r="Z55" i="2"/>
  <c r="AE56" i="2"/>
  <c r="Z56" i="2"/>
  <c r="U32" i="2"/>
  <c r="U28" i="2"/>
  <c r="U27" i="2"/>
  <c r="U26" i="2" s="1"/>
  <c r="U44" i="2"/>
  <c r="U53" i="2"/>
  <c r="U54" i="2"/>
  <c r="U55" i="2"/>
  <c r="X32" i="2"/>
  <c r="AM54" i="2"/>
  <c r="AL54" i="2"/>
  <c r="AK54" i="2"/>
  <c r="AJ54" i="2"/>
  <c r="U37" i="2"/>
  <c r="AJ37" i="2" s="1"/>
  <c r="U38" i="2"/>
  <c r="AJ38" i="2" s="1"/>
  <c r="U39" i="2"/>
  <c r="AJ39" i="2" s="1"/>
  <c r="U40" i="2"/>
  <c r="U36" i="2"/>
  <c r="AN39" i="2"/>
  <c r="AM39" i="2"/>
  <c r="AL39" i="2"/>
  <c r="AK39" i="2"/>
  <c r="AN38" i="2"/>
  <c r="AM38" i="2"/>
  <c r="AL38" i="2"/>
  <c r="AK38" i="2"/>
  <c r="AN37" i="2"/>
  <c r="AM37" i="2"/>
  <c r="AL37" i="2"/>
  <c r="AK37" i="2"/>
  <c r="AN36" i="2"/>
  <c r="AM36" i="2"/>
  <c r="AL36" i="2"/>
  <c r="AK36" i="2"/>
  <c r="AJ36" i="2"/>
  <c r="G39" i="14"/>
  <c r="G38" i="14" s="1"/>
  <c r="G13" i="14" s="1"/>
  <c r="G12" i="14" s="1"/>
  <c r="F39" i="14"/>
  <c r="F38" i="14" s="1"/>
  <c r="F13" i="14" s="1"/>
  <c r="F12" i="14" s="1"/>
  <c r="H45" i="14"/>
  <c r="F45" i="14"/>
  <c r="E39" i="14"/>
  <c r="E38" i="14" s="1"/>
  <c r="E13" i="14" s="1"/>
  <c r="E12" i="14" s="1"/>
  <c r="AL37" i="15"/>
  <c r="AK37" i="15"/>
  <c r="AJ37" i="15"/>
  <c r="AI37" i="15"/>
  <c r="AH37" i="15"/>
  <c r="AG37" i="15"/>
  <c r="AF37" i="15"/>
  <c r="AE37" i="15"/>
  <c r="AD37" i="15"/>
  <c r="AC37" i="15"/>
  <c r="AB37" i="15"/>
  <c r="AA37" i="15"/>
  <c r="Z37" i="15"/>
  <c r="Y37" i="15"/>
  <c r="X37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AL33" i="15"/>
  <c r="AL31" i="15" s="1"/>
  <c r="AK33" i="15"/>
  <c r="AJ33" i="15"/>
  <c r="AJ31" i="15" s="1"/>
  <c r="AI33" i="15"/>
  <c r="AI31" i="15" s="1"/>
  <c r="AH33" i="15"/>
  <c r="AH31" i="15" s="1"/>
  <c r="AG33" i="15"/>
  <c r="AF33" i="15"/>
  <c r="AF31" i="15" s="1"/>
  <c r="AE33" i="15"/>
  <c r="AE31" i="15" s="1"/>
  <c r="AD33" i="15"/>
  <c r="AD31" i="15" s="1"/>
  <c r="AC33" i="15"/>
  <c r="AC31" i="15" s="1"/>
  <c r="AB33" i="15"/>
  <c r="AB31" i="15" s="1"/>
  <c r="AA33" i="15"/>
  <c r="AA31" i="15" s="1"/>
  <c r="Z33" i="15"/>
  <c r="Z31" i="15" s="1"/>
  <c r="Y33" i="15"/>
  <c r="X33" i="15"/>
  <c r="X31" i="15" s="1"/>
  <c r="W33" i="15"/>
  <c r="V33" i="15"/>
  <c r="V31" i="15" s="1"/>
  <c r="U33" i="15"/>
  <c r="T33" i="15"/>
  <c r="T31" i="15" s="1"/>
  <c r="S33" i="15"/>
  <c r="S31" i="15" s="1"/>
  <c r="R33" i="15"/>
  <c r="R31" i="15" s="1"/>
  <c r="Q33" i="15"/>
  <c r="P33" i="15"/>
  <c r="P31" i="15" s="1"/>
  <c r="O33" i="15"/>
  <c r="O31" i="15" s="1"/>
  <c r="N33" i="15"/>
  <c r="N31" i="15" s="1"/>
  <c r="M33" i="15"/>
  <c r="M31" i="15" s="1"/>
  <c r="L33" i="15"/>
  <c r="L31" i="15" s="1"/>
  <c r="K33" i="15"/>
  <c r="K31" i="15" s="1"/>
  <c r="J33" i="15"/>
  <c r="J31" i="15" s="1"/>
  <c r="I33" i="15"/>
  <c r="H33" i="15"/>
  <c r="H31" i="15" s="1"/>
  <c r="G33" i="15"/>
  <c r="F33" i="15"/>
  <c r="F31" i="15" s="1"/>
  <c r="E33" i="15"/>
  <c r="D33" i="15"/>
  <c r="D31" i="15" s="1"/>
  <c r="AK31" i="15"/>
  <c r="AG31" i="15"/>
  <c r="Y31" i="15"/>
  <c r="W31" i="15"/>
  <c r="U31" i="15"/>
  <c r="Q31" i="15"/>
  <c r="I31" i="15"/>
  <c r="G31" i="15"/>
  <c r="E31" i="15"/>
  <c r="AL26" i="15"/>
  <c r="AL25" i="15" s="1"/>
  <c r="AK26" i="15"/>
  <c r="AJ26" i="15"/>
  <c r="AJ25" i="15" s="1"/>
  <c r="AI26" i="15"/>
  <c r="AH26" i="15"/>
  <c r="AH25" i="15" s="1"/>
  <c r="AG26" i="15"/>
  <c r="AF26" i="15"/>
  <c r="AF25" i="15" s="1"/>
  <c r="AF19" i="15" s="1"/>
  <c r="AF11" i="15" s="1"/>
  <c r="AF12" i="15" s="1"/>
  <c r="AE26" i="15"/>
  <c r="AE25" i="15" s="1"/>
  <c r="AD26" i="15"/>
  <c r="AD25" i="15" s="1"/>
  <c r="AC26" i="15"/>
  <c r="AB26" i="15"/>
  <c r="AB25" i="15" s="1"/>
  <c r="AA26" i="15"/>
  <c r="Z26" i="15"/>
  <c r="Z25" i="15" s="1"/>
  <c r="Y26" i="15"/>
  <c r="Y25" i="15" s="1"/>
  <c r="X26" i="15"/>
  <c r="X25" i="15" s="1"/>
  <c r="W26" i="15"/>
  <c r="W25" i="15" s="1"/>
  <c r="V26" i="15"/>
  <c r="V25" i="15" s="1"/>
  <c r="U26" i="15"/>
  <c r="T26" i="15"/>
  <c r="T25" i="15" s="1"/>
  <c r="S26" i="15"/>
  <c r="R26" i="15"/>
  <c r="R25" i="15" s="1"/>
  <c r="Q26" i="15"/>
  <c r="P26" i="15"/>
  <c r="P25" i="15" s="1"/>
  <c r="P19" i="15" s="1"/>
  <c r="P11" i="15" s="1"/>
  <c r="P12" i="15" s="1"/>
  <c r="O26" i="15"/>
  <c r="O25" i="15" s="1"/>
  <c r="N26" i="15"/>
  <c r="N25" i="15" s="1"/>
  <c r="M26" i="15"/>
  <c r="L26" i="15"/>
  <c r="L25" i="15" s="1"/>
  <c r="K26" i="15"/>
  <c r="J26" i="15"/>
  <c r="J25" i="15" s="1"/>
  <c r="I26" i="15"/>
  <c r="I25" i="15" s="1"/>
  <c r="H26" i="15"/>
  <c r="H25" i="15" s="1"/>
  <c r="G26" i="15"/>
  <c r="G25" i="15" s="1"/>
  <c r="F26" i="15"/>
  <c r="F25" i="15" s="1"/>
  <c r="E26" i="15"/>
  <c r="D26" i="15"/>
  <c r="D25" i="15" s="1"/>
  <c r="AK25" i="15"/>
  <c r="AI25" i="15"/>
  <c r="AG25" i="15"/>
  <c r="AC25" i="15"/>
  <c r="AA25" i="15"/>
  <c r="U25" i="15"/>
  <c r="S25" i="15"/>
  <c r="Q25" i="15"/>
  <c r="M25" i="15"/>
  <c r="K25" i="15"/>
  <c r="E25" i="15"/>
  <c r="AL21" i="15"/>
  <c r="AL20" i="15" s="1"/>
  <c r="AK21" i="15"/>
  <c r="AJ21" i="15"/>
  <c r="AJ20" i="15" s="1"/>
  <c r="AI21" i="15"/>
  <c r="AI20" i="15" s="1"/>
  <c r="AI19" i="15" s="1"/>
  <c r="AI11" i="15" s="1"/>
  <c r="AI12" i="15" s="1"/>
  <c r="AH21" i="15"/>
  <c r="AH20" i="15" s="1"/>
  <c r="AG21" i="15"/>
  <c r="AF21" i="15"/>
  <c r="AF20" i="15" s="1"/>
  <c r="AE21" i="15"/>
  <c r="AD21" i="15"/>
  <c r="AD20" i="15" s="1"/>
  <c r="AD19" i="15" s="1"/>
  <c r="AC21" i="15"/>
  <c r="AC20" i="15" s="1"/>
  <c r="AC19" i="15" s="1"/>
  <c r="AB21" i="15"/>
  <c r="AB20" i="15" s="1"/>
  <c r="AB19" i="15" s="1"/>
  <c r="AB11" i="15" s="1"/>
  <c r="AB12" i="15" s="1"/>
  <c r="AA21" i="15"/>
  <c r="AA20" i="15" s="1"/>
  <c r="AA19" i="15" s="1"/>
  <c r="AA11" i="15" s="1"/>
  <c r="AA12" i="15" s="1"/>
  <c r="Z21" i="15"/>
  <c r="Z20" i="15" s="1"/>
  <c r="Y21" i="15"/>
  <c r="X21" i="15"/>
  <c r="X20" i="15" s="1"/>
  <c r="W21" i="15"/>
  <c r="V21" i="15"/>
  <c r="V20" i="15" s="1"/>
  <c r="U21" i="15"/>
  <c r="T21" i="15"/>
  <c r="T20" i="15" s="1"/>
  <c r="T19" i="15" s="1"/>
  <c r="T11" i="15" s="1"/>
  <c r="T12" i="15" s="1"/>
  <c r="S21" i="15"/>
  <c r="S20" i="15" s="1"/>
  <c r="S19" i="15" s="1"/>
  <c r="R21" i="15"/>
  <c r="R20" i="15" s="1"/>
  <c r="Q21" i="15"/>
  <c r="P21" i="15"/>
  <c r="P20" i="15" s="1"/>
  <c r="O21" i="15"/>
  <c r="N21" i="15"/>
  <c r="N20" i="15" s="1"/>
  <c r="N19" i="15" s="1"/>
  <c r="M21" i="15"/>
  <c r="M20" i="15" s="1"/>
  <c r="M19" i="15" s="1"/>
  <c r="L21" i="15"/>
  <c r="L20" i="15" s="1"/>
  <c r="L19" i="15" s="1"/>
  <c r="L11" i="15" s="1"/>
  <c r="L12" i="15" s="1"/>
  <c r="K21" i="15"/>
  <c r="K20" i="15" s="1"/>
  <c r="K19" i="15" s="1"/>
  <c r="J21" i="15"/>
  <c r="J20" i="15" s="1"/>
  <c r="I21" i="15"/>
  <c r="H21" i="15"/>
  <c r="H20" i="15" s="1"/>
  <c r="G21" i="15"/>
  <c r="F21" i="15"/>
  <c r="F20" i="15" s="1"/>
  <c r="E21" i="15"/>
  <c r="D21" i="15"/>
  <c r="D20" i="15" s="1"/>
  <c r="D19" i="15" s="1"/>
  <c r="AK20" i="15"/>
  <c r="AK19" i="15" s="1"/>
  <c r="AG20" i="15"/>
  <c r="AG19" i="15" s="1"/>
  <c r="AE20" i="15"/>
  <c r="Y20" i="15"/>
  <c r="W20" i="15"/>
  <c r="U20" i="15"/>
  <c r="U19" i="15" s="1"/>
  <c r="Q20" i="15"/>
  <c r="Q19" i="15" s="1"/>
  <c r="O20" i="15"/>
  <c r="I20" i="15"/>
  <c r="G20" i="15"/>
  <c r="E20" i="15"/>
  <c r="E19" i="15" s="1"/>
  <c r="AL19" i="15"/>
  <c r="AH19" i="15"/>
  <c r="Z19" i="15"/>
  <c r="X19" i="15"/>
  <c r="V19" i="15"/>
  <c r="R19" i="15"/>
  <c r="J19" i="15"/>
  <c r="H19" i="15"/>
  <c r="F19" i="15"/>
  <c r="AL17" i="15"/>
  <c r="AL16" i="15" s="1"/>
  <c r="AL13" i="15" s="1"/>
  <c r="AL11" i="15" s="1"/>
  <c r="AL12" i="15" s="1"/>
  <c r="AK17" i="15"/>
  <c r="AK16" i="15" s="1"/>
  <c r="AK13" i="15" s="1"/>
  <c r="AK11" i="15" s="1"/>
  <c r="AK12" i="15" s="1"/>
  <c r="AJ17" i="15"/>
  <c r="AI17" i="15"/>
  <c r="AI16" i="15" s="1"/>
  <c r="AH17" i="15"/>
  <c r="AH16" i="15" s="1"/>
  <c r="AH13" i="15" s="1"/>
  <c r="AH11" i="15" s="1"/>
  <c r="AH12" i="15" s="1"/>
  <c r="AG17" i="15"/>
  <c r="AG16" i="15" s="1"/>
  <c r="AF17" i="15"/>
  <c r="AF16" i="15" s="1"/>
  <c r="AF13" i="15" s="1"/>
  <c r="AE17" i="15"/>
  <c r="AE16" i="15" s="1"/>
  <c r="AD17" i="15"/>
  <c r="AC17" i="15"/>
  <c r="AC16" i="15" s="1"/>
  <c r="AB17" i="15"/>
  <c r="AA17" i="15"/>
  <c r="AA16" i="15" s="1"/>
  <c r="Z17" i="15"/>
  <c r="Z16" i="15" s="1"/>
  <c r="Z13" i="15" s="1"/>
  <c r="Z11" i="15" s="1"/>
  <c r="Z12" i="15" s="1"/>
  <c r="Y17" i="15"/>
  <c r="Y16" i="15" s="1"/>
  <c r="Y13" i="15" s="1"/>
  <c r="X17" i="15"/>
  <c r="X16" i="15" s="1"/>
  <c r="X13" i="15" s="1"/>
  <c r="W17" i="15"/>
  <c r="W16" i="15" s="1"/>
  <c r="V17" i="15"/>
  <c r="U17" i="15"/>
  <c r="U16" i="15" s="1"/>
  <c r="U13" i="15" s="1"/>
  <c r="U11" i="15" s="1"/>
  <c r="U12" i="15" s="1"/>
  <c r="T17" i="15"/>
  <c r="S17" i="15"/>
  <c r="S16" i="15" s="1"/>
  <c r="R17" i="15"/>
  <c r="R16" i="15" s="1"/>
  <c r="R13" i="15" s="1"/>
  <c r="R11" i="15" s="1"/>
  <c r="R12" i="15" s="1"/>
  <c r="Q17" i="15"/>
  <c r="Q16" i="15" s="1"/>
  <c r="Q13" i="15" s="1"/>
  <c r="Q11" i="15" s="1"/>
  <c r="Q12" i="15" s="1"/>
  <c r="P17" i="15"/>
  <c r="P16" i="15" s="1"/>
  <c r="P13" i="15" s="1"/>
  <c r="O17" i="15"/>
  <c r="O16" i="15" s="1"/>
  <c r="N17" i="15"/>
  <c r="M17" i="15"/>
  <c r="M16" i="15" s="1"/>
  <c r="L17" i="15"/>
  <c r="K17" i="15"/>
  <c r="K16" i="15" s="1"/>
  <c r="J17" i="15"/>
  <c r="J16" i="15" s="1"/>
  <c r="J13" i="15" s="1"/>
  <c r="J11" i="15" s="1"/>
  <c r="J12" i="15" s="1"/>
  <c r="I17" i="15"/>
  <c r="I16" i="15" s="1"/>
  <c r="I13" i="15" s="1"/>
  <c r="H17" i="15"/>
  <c r="H16" i="15" s="1"/>
  <c r="H13" i="15" s="1"/>
  <c r="H11" i="15" s="1"/>
  <c r="H12" i="15" s="1"/>
  <c r="G17" i="15"/>
  <c r="G16" i="15" s="1"/>
  <c r="G13" i="15" s="1"/>
  <c r="F17" i="15"/>
  <c r="E17" i="15"/>
  <c r="E16" i="15" s="1"/>
  <c r="E13" i="15" s="1"/>
  <c r="D17" i="15"/>
  <c r="AJ16" i="15"/>
  <c r="AD16" i="15"/>
  <c r="AD13" i="15" s="1"/>
  <c r="AB16" i="15"/>
  <c r="AB13" i="15" s="1"/>
  <c r="V16" i="15"/>
  <c r="V13" i="15" s="1"/>
  <c r="T16" i="15"/>
  <c r="N16" i="15"/>
  <c r="N13" i="15" s="1"/>
  <c r="L16" i="15"/>
  <c r="F16" i="15"/>
  <c r="F13" i="15" s="1"/>
  <c r="D16" i="15"/>
  <c r="D13" i="15" s="1"/>
  <c r="AJ13" i="15"/>
  <c r="AI13" i="15"/>
  <c r="AG13" i="15"/>
  <c r="AG11" i="15" s="1"/>
  <c r="AG12" i="15" s="1"/>
  <c r="AE13" i="15"/>
  <c r="AC13" i="15"/>
  <c r="AA13" i="15"/>
  <c r="W13" i="15"/>
  <c r="T13" i="15"/>
  <c r="S13" i="15"/>
  <c r="S11" i="15" s="1"/>
  <c r="S12" i="15" s="1"/>
  <c r="O13" i="15"/>
  <c r="M13" i="15"/>
  <c r="M11" i="15" s="1"/>
  <c r="M12" i="15" s="1"/>
  <c r="L13" i="15"/>
  <c r="K13" i="15"/>
  <c r="K11" i="15" s="1"/>
  <c r="K12" i="15" s="1"/>
  <c r="I18" i="2" l="1"/>
  <c r="AC11" i="15"/>
  <c r="AC12" i="15" s="1"/>
  <c r="AD11" i="15"/>
  <c r="AD12" i="15" s="1"/>
  <c r="I11" i="15"/>
  <c r="I12" i="15" s="1"/>
  <c r="X11" i="15"/>
  <c r="X12" i="15" s="1"/>
  <c r="Y19" i="15"/>
  <c r="Y11" i="15" s="1"/>
  <c r="Y12" i="15" s="1"/>
  <c r="D11" i="15"/>
  <c r="D12" i="15" s="1"/>
  <c r="V11" i="15"/>
  <c r="V12" i="15" s="1"/>
  <c r="AJ19" i="15"/>
  <c r="AJ11" i="15" s="1"/>
  <c r="AJ12" i="15" s="1"/>
  <c r="N11" i="15"/>
  <c r="N12" i="15" s="1"/>
  <c r="F11" i="15"/>
  <c r="F12" i="15" s="1"/>
  <c r="E11" i="15"/>
  <c r="E12" i="15" s="1"/>
  <c r="O19" i="15"/>
  <c r="O11" i="15" s="1"/>
  <c r="O12" i="15" s="1"/>
  <c r="AE19" i="15"/>
  <c r="AE11" i="15" s="1"/>
  <c r="AE12" i="15" s="1"/>
  <c r="G19" i="15"/>
  <c r="G11" i="15" s="1"/>
  <c r="G12" i="15" s="1"/>
  <c r="W19" i="15"/>
  <c r="W11" i="15" s="1"/>
  <c r="W12" i="15" s="1"/>
  <c r="I19" i="15"/>
  <c r="F24" i="3"/>
  <c r="F23" i="3" s="1"/>
  <c r="G47" i="3"/>
  <c r="G46" i="3"/>
  <c r="G45" i="3"/>
  <c r="I55" i="2"/>
  <c r="D39" i="14" l="1"/>
  <c r="D38" i="14" s="1"/>
  <c r="AZ14" i="13"/>
  <c r="AZ15" i="13"/>
  <c r="AZ18" i="13"/>
  <c r="AZ22" i="13"/>
  <c r="AZ23" i="13"/>
  <c r="AZ24" i="13"/>
  <c r="AZ27" i="13"/>
  <c r="AZ28" i="13"/>
  <c r="AZ29" i="13"/>
  <c r="AZ30" i="13"/>
  <c r="AZ32" i="13"/>
  <c r="AZ34" i="13"/>
  <c r="AZ35" i="13"/>
  <c r="AZ36" i="13"/>
  <c r="AZ38" i="13"/>
  <c r="AZ39" i="13"/>
  <c r="AZ40" i="13"/>
  <c r="AZ41" i="13"/>
  <c r="AZ42" i="13"/>
  <c r="AZ43" i="13"/>
  <c r="AZ44" i="13"/>
  <c r="AZ45" i="13"/>
  <c r="AY14" i="13"/>
  <c r="AY15" i="13"/>
  <c r="AY18" i="13"/>
  <c r="AY22" i="13"/>
  <c r="AY23" i="13"/>
  <c r="AY24" i="13"/>
  <c r="AY27" i="13"/>
  <c r="AY28" i="13"/>
  <c r="AY29" i="13"/>
  <c r="AY30" i="13"/>
  <c r="AY32" i="13"/>
  <c r="AY34" i="13"/>
  <c r="AY35" i="13"/>
  <c r="AY36" i="13"/>
  <c r="AY38" i="13"/>
  <c r="AY39" i="13"/>
  <c r="AY40" i="13"/>
  <c r="AY41" i="13"/>
  <c r="AY42" i="13"/>
  <c r="AY43" i="13"/>
  <c r="AY44" i="13"/>
  <c r="AY45" i="13"/>
  <c r="AX14" i="13"/>
  <c r="AX15" i="13"/>
  <c r="AX18" i="13"/>
  <c r="AX22" i="13"/>
  <c r="AX23" i="13"/>
  <c r="AX24" i="13"/>
  <c r="AX27" i="13"/>
  <c r="AX28" i="13"/>
  <c r="AX29" i="13"/>
  <c r="AX30" i="13"/>
  <c r="AX32" i="13"/>
  <c r="AX34" i="13"/>
  <c r="AX35" i="13"/>
  <c r="AX36" i="13"/>
  <c r="AX38" i="13"/>
  <c r="AX39" i="13"/>
  <c r="AX40" i="13"/>
  <c r="AX41" i="13"/>
  <c r="AX42" i="13"/>
  <c r="AX43" i="13"/>
  <c r="AX44" i="13"/>
  <c r="AX45" i="13"/>
  <c r="AW14" i="13"/>
  <c r="AW15" i="13"/>
  <c r="AW18" i="13"/>
  <c r="AW22" i="13"/>
  <c r="AW23" i="13"/>
  <c r="AW24" i="13"/>
  <c r="AW27" i="13"/>
  <c r="AW28" i="13"/>
  <c r="AW29" i="13"/>
  <c r="AW30" i="13"/>
  <c r="AW32" i="13"/>
  <c r="AW34" i="13"/>
  <c r="AW35" i="13"/>
  <c r="AW36" i="13"/>
  <c r="AW38" i="13"/>
  <c r="AW39" i="13"/>
  <c r="AW40" i="13"/>
  <c r="AW41" i="13"/>
  <c r="AW42" i="13"/>
  <c r="AW43" i="13"/>
  <c r="AW44" i="13"/>
  <c r="AW45" i="13"/>
  <c r="AV14" i="13"/>
  <c r="AV15" i="13"/>
  <c r="AV18" i="13"/>
  <c r="AV22" i="13"/>
  <c r="AV23" i="13"/>
  <c r="AV24" i="13"/>
  <c r="AV27" i="13"/>
  <c r="AV28" i="13"/>
  <c r="AV29" i="13"/>
  <c r="AV30" i="13"/>
  <c r="AV32" i="13"/>
  <c r="AV34" i="13"/>
  <c r="AV35" i="13"/>
  <c r="AV36" i="13"/>
  <c r="AV38" i="13"/>
  <c r="AV39" i="13"/>
  <c r="AV40" i="13"/>
  <c r="AV41" i="13"/>
  <c r="AV42" i="13"/>
  <c r="AV43" i="13"/>
  <c r="AV44" i="13"/>
  <c r="AV45" i="13"/>
  <c r="AU14" i="13"/>
  <c r="AU15" i="13"/>
  <c r="AU18" i="13"/>
  <c r="AU22" i="13"/>
  <c r="AU23" i="13"/>
  <c r="AU24" i="13"/>
  <c r="AU27" i="13"/>
  <c r="AU28" i="13"/>
  <c r="AU29" i="13"/>
  <c r="AU30" i="13"/>
  <c r="AU32" i="13"/>
  <c r="AU34" i="13"/>
  <c r="AU35" i="13"/>
  <c r="AU36" i="13"/>
  <c r="AU38" i="13"/>
  <c r="AU39" i="13"/>
  <c r="AU40" i="13"/>
  <c r="AU41" i="13"/>
  <c r="AU42" i="13"/>
  <c r="AU43" i="13"/>
  <c r="AU44" i="13"/>
  <c r="AU45" i="13"/>
  <c r="AT14" i="13"/>
  <c r="AT15" i="13"/>
  <c r="AT18" i="13"/>
  <c r="AT22" i="13"/>
  <c r="AT23" i="13"/>
  <c r="AT24" i="13"/>
  <c r="AT27" i="13"/>
  <c r="AT28" i="13"/>
  <c r="AT29" i="13"/>
  <c r="AT30" i="13"/>
  <c r="AT32" i="13"/>
  <c r="AT34" i="13"/>
  <c r="AT35" i="13"/>
  <c r="AT36" i="13"/>
  <c r="AT38" i="13"/>
  <c r="AT39" i="13"/>
  <c r="AT40" i="13"/>
  <c r="AT41" i="13"/>
  <c r="AT42" i="13"/>
  <c r="AT43" i="13"/>
  <c r="AT44" i="13"/>
  <c r="AT45" i="13"/>
  <c r="AT15" i="10"/>
  <c r="AT16" i="10"/>
  <c r="AT19" i="10"/>
  <c r="AT23" i="10"/>
  <c r="AT24" i="10"/>
  <c r="AT25" i="10"/>
  <c r="AT28" i="10"/>
  <c r="AT29" i="10"/>
  <c r="AT30" i="10"/>
  <c r="AT31" i="10"/>
  <c r="AT33" i="10"/>
  <c r="AT35" i="10"/>
  <c r="AT36" i="10"/>
  <c r="AT37" i="10"/>
  <c r="AT39" i="10"/>
  <c r="AT40" i="10"/>
  <c r="AT41" i="10"/>
  <c r="AT42" i="10"/>
  <c r="AT43" i="10"/>
  <c r="AT44" i="10"/>
  <c r="AT45" i="10"/>
  <c r="AT46" i="10"/>
  <c r="AS15" i="10"/>
  <c r="AS16" i="10"/>
  <c r="AS19" i="10"/>
  <c r="AS23" i="10"/>
  <c r="AS24" i="10"/>
  <c r="AS25" i="10"/>
  <c r="AS28" i="10"/>
  <c r="AS29" i="10"/>
  <c r="AS30" i="10"/>
  <c r="AS31" i="10"/>
  <c r="AS33" i="10"/>
  <c r="AS35" i="10"/>
  <c r="AS36" i="10"/>
  <c r="AS37" i="10"/>
  <c r="AS39" i="10"/>
  <c r="AS40" i="10"/>
  <c r="AS41" i="10"/>
  <c r="AS42" i="10"/>
  <c r="AS43" i="10"/>
  <c r="AS44" i="10"/>
  <c r="AS45" i="10"/>
  <c r="AS46" i="10"/>
  <c r="AR15" i="10"/>
  <c r="AR16" i="10"/>
  <c r="AR19" i="10"/>
  <c r="AR23" i="10"/>
  <c r="AR24" i="10"/>
  <c r="AR25" i="10"/>
  <c r="AR28" i="10"/>
  <c r="AR29" i="10"/>
  <c r="AR30" i="10"/>
  <c r="AR31" i="10"/>
  <c r="AR33" i="10"/>
  <c r="AR35" i="10"/>
  <c r="AR36" i="10"/>
  <c r="AR37" i="10"/>
  <c r="AR39" i="10"/>
  <c r="AR40" i="10"/>
  <c r="AR41" i="10"/>
  <c r="AR42" i="10"/>
  <c r="AR43" i="10"/>
  <c r="AR44" i="10"/>
  <c r="AR45" i="10"/>
  <c r="AR46" i="10"/>
  <c r="AQ15" i="10"/>
  <c r="AQ16" i="10"/>
  <c r="AQ19" i="10"/>
  <c r="AQ23" i="10"/>
  <c r="AQ24" i="10"/>
  <c r="AQ25" i="10"/>
  <c r="AQ28" i="10"/>
  <c r="AQ29" i="10"/>
  <c r="AQ30" i="10"/>
  <c r="AQ31" i="10"/>
  <c r="AQ33" i="10"/>
  <c r="AQ35" i="10"/>
  <c r="AQ36" i="10"/>
  <c r="AQ37" i="10"/>
  <c r="AQ39" i="10"/>
  <c r="AQ40" i="10"/>
  <c r="AQ41" i="10"/>
  <c r="AQ42" i="10"/>
  <c r="AQ43" i="10"/>
  <c r="AQ44" i="10"/>
  <c r="AQ45" i="10"/>
  <c r="AQ46" i="10"/>
  <c r="AP15" i="10"/>
  <c r="AP16" i="10"/>
  <c r="AP19" i="10"/>
  <c r="AP23" i="10"/>
  <c r="AP24" i="10"/>
  <c r="AP25" i="10"/>
  <c r="AP28" i="10"/>
  <c r="AP29" i="10"/>
  <c r="AP30" i="10"/>
  <c r="AP31" i="10"/>
  <c r="AP33" i="10"/>
  <c r="AP35" i="10"/>
  <c r="AP36" i="10"/>
  <c r="AP37" i="10"/>
  <c r="AP39" i="10"/>
  <c r="AP40" i="10"/>
  <c r="AP41" i="10"/>
  <c r="AP42" i="10"/>
  <c r="AP43" i="10"/>
  <c r="AP44" i="10"/>
  <c r="AP45" i="10"/>
  <c r="AP46" i="10"/>
  <c r="AO15" i="10"/>
  <c r="AO16" i="10"/>
  <c r="AO19" i="10"/>
  <c r="AO23" i="10"/>
  <c r="AO24" i="10"/>
  <c r="AO25" i="10"/>
  <c r="AO28" i="10"/>
  <c r="AO29" i="10"/>
  <c r="AO30" i="10"/>
  <c r="AO31" i="10"/>
  <c r="AO33" i="10"/>
  <c r="AO35" i="10"/>
  <c r="AO36" i="10"/>
  <c r="AO37" i="10"/>
  <c r="AO39" i="10"/>
  <c r="AO40" i="10"/>
  <c r="AO41" i="10"/>
  <c r="AO42" i="10"/>
  <c r="AO43" i="10"/>
  <c r="AO44" i="10"/>
  <c r="AO45" i="10"/>
  <c r="AO46" i="10"/>
  <c r="AN15" i="10"/>
  <c r="AN16" i="10"/>
  <c r="AN19" i="10"/>
  <c r="AN23" i="10"/>
  <c r="AN24" i="10"/>
  <c r="AN25" i="10"/>
  <c r="AN28" i="10"/>
  <c r="AN29" i="10"/>
  <c r="AN30" i="10"/>
  <c r="AN31" i="10"/>
  <c r="AN33" i="10"/>
  <c r="AN35" i="10"/>
  <c r="AN36" i="10"/>
  <c r="AN37" i="10"/>
  <c r="AN39" i="10"/>
  <c r="AN40" i="10"/>
  <c r="AN41" i="10"/>
  <c r="AN42" i="10"/>
  <c r="AN43" i="10"/>
  <c r="AN44" i="10"/>
  <c r="AN45" i="10"/>
  <c r="AN46" i="10"/>
  <c r="S12" i="3"/>
  <c r="S13" i="3"/>
  <c r="S16" i="3"/>
  <c r="S21" i="3"/>
  <c r="S22" i="3"/>
  <c r="S25" i="3"/>
  <c r="S26" i="3"/>
  <c r="S27" i="3"/>
  <c r="S32" i="3"/>
  <c r="S34" i="3"/>
  <c r="S36" i="3"/>
  <c r="S37" i="3"/>
  <c r="S38" i="3"/>
  <c r="S40" i="3"/>
  <c r="S41" i="3"/>
  <c r="S42" i="3"/>
  <c r="S43" i="3"/>
  <c r="S44" i="3"/>
  <c r="S45" i="3"/>
  <c r="S46" i="3"/>
  <c r="S47" i="3"/>
  <c r="AN20" i="2"/>
  <c r="AN21" i="2"/>
  <c r="AN24" i="2"/>
  <c r="AN28" i="2"/>
  <c r="AN29" i="2"/>
  <c r="AN30" i="2"/>
  <c r="AN33" i="2"/>
  <c r="AN34" i="2"/>
  <c r="AN35" i="2"/>
  <c r="AN40" i="2"/>
  <c r="AN42" i="2"/>
  <c r="AN44" i="2"/>
  <c r="AN45" i="2"/>
  <c r="AN46" i="2"/>
  <c r="AN48" i="2"/>
  <c r="AN49" i="2"/>
  <c r="AN50" i="2"/>
  <c r="AN51" i="2"/>
  <c r="AN52" i="2"/>
  <c r="AN53" i="2"/>
  <c r="AN55" i="2"/>
  <c r="AN56" i="2"/>
  <c r="AM20" i="2"/>
  <c r="AM21" i="2"/>
  <c r="AM24" i="2"/>
  <c r="AM28" i="2"/>
  <c r="AM29" i="2"/>
  <c r="AM30" i="2"/>
  <c r="AM33" i="2"/>
  <c r="AM34" i="2"/>
  <c r="AM35" i="2"/>
  <c r="AM40" i="2"/>
  <c r="AM42" i="2"/>
  <c r="AM44" i="2"/>
  <c r="AM45" i="2"/>
  <c r="AM46" i="2"/>
  <c r="AM48" i="2"/>
  <c r="AM49" i="2"/>
  <c r="AM50" i="2"/>
  <c r="AM51" i="2"/>
  <c r="AM52" i="2"/>
  <c r="AM53" i="2"/>
  <c r="AM55" i="2"/>
  <c r="AM56" i="2"/>
  <c r="AL20" i="2"/>
  <c r="AL21" i="2"/>
  <c r="AL24" i="2"/>
  <c r="AL28" i="2"/>
  <c r="AL29" i="2"/>
  <c r="AL30" i="2"/>
  <c r="AL33" i="2"/>
  <c r="AL34" i="2"/>
  <c r="AL35" i="2"/>
  <c r="AL40" i="2"/>
  <c r="AL42" i="2"/>
  <c r="AL44" i="2"/>
  <c r="AL45" i="2"/>
  <c r="AL46" i="2"/>
  <c r="AL48" i="2"/>
  <c r="AL49" i="2"/>
  <c r="AL50" i="2"/>
  <c r="AL51" i="2"/>
  <c r="AL52" i="2"/>
  <c r="AL53" i="2"/>
  <c r="AL55" i="2"/>
  <c r="AL56" i="2"/>
  <c r="AK20" i="2"/>
  <c r="AK21" i="2"/>
  <c r="AK24" i="2"/>
  <c r="AK28" i="2"/>
  <c r="AK29" i="2"/>
  <c r="AK30" i="2"/>
  <c r="AK33" i="2"/>
  <c r="AK34" i="2"/>
  <c r="AK35" i="2"/>
  <c r="AK40" i="2"/>
  <c r="AK42" i="2"/>
  <c r="AK44" i="2"/>
  <c r="AK45" i="2"/>
  <c r="AK46" i="2"/>
  <c r="AK48" i="2"/>
  <c r="AK49" i="2"/>
  <c r="AK50" i="2"/>
  <c r="AK51" i="2"/>
  <c r="AK52" i="2"/>
  <c r="AK53" i="2"/>
  <c r="AK55" i="2"/>
  <c r="AK56" i="2"/>
  <c r="AJ20" i="2"/>
  <c r="AJ21" i="2"/>
  <c r="AJ24" i="2"/>
  <c r="AJ28" i="2"/>
  <c r="AJ29" i="2"/>
  <c r="AJ30" i="2"/>
  <c r="AJ33" i="2"/>
  <c r="AJ34" i="2"/>
  <c r="AJ35" i="2"/>
  <c r="AJ40" i="2"/>
  <c r="AJ42" i="2"/>
  <c r="AJ44" i="2"/>
  <c r="AJ45" i="2"/>
  <c r="AJ46" i="2"/>
  <c r="AJ48" i="2"/>
  <c r="AJ49" i="2"/>
  <c r="AJ50" i="2"/>
  <c r="AJ51" i="2"/>
  <c r="AJ52" i="2"/>
  <c r="AJ53" i="2"/>
  <c r="AJ55" i="2"/>
  <c r="AJ56" i="2"/>
  <c r="H72" i="14"/>
  <c r="H39" i="14"/>
  <c r="H26" i="14"/>
  <c r="H14" i="14"/>
  <c r="AS37" i="13"/>
  <c r="AR37" i="13"/>
  <c r="AQ37" i="13"/>
  <c r="AP37" i="13"/>
  <c r="AO37" i="13"/>
  <c r="AN37" i="13"/>
  <c r="AM37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Y37" i="13"/>
  <c r="X37" i="13"/>
  <c r="W37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AT37" i="13" s="1"/>
  <c r="J37" i="13"/>
  <c r="I37" i="13"/>
  <c r="H37" i="13"/>
  <c r="G37" i="13"/>
  <c r="F37" i="13"/>
  <c r="E37" i="13"/>
  <c r="D37" i="13"/>
  <c r="AS33" i="13"/>
  <c r="AS31" i="13" s="1"/>
  <c r="AR33" i="13"/>
  <c r="AR31" i="13" s="1"/>
  <c r="AQ33" i="13"/>
  <c r="AQ31" i="13" s="1"/>
  <c r="AP33" i="13"/>
  <c r="AP31" i="13" s="1"/>
  <c r="AO33" i="13"/>
  <c r="AO31" i="13" s="1"/>
  <c r="AN33" i="13"/>
  <c r="AN31" i="13" s="1"/>
  <c r="AM33" i="13"/>
  <c r="AM31" i="13" s="1"/>
  <c r="AL33" i="13"/>
  <c r="AL31" i="13" s="1"/>
  <c r="AK33" i="13"/>
  <c r="AK31" i="13" s="1"/>
  <c r="AJ33" i="13"/>
  <c r="AJ31" i="13" s="1"/>
  <c r="AI33" i="13"/>
  <c r="AI31" i="13" s="1"/>
  <c r="AH33" i="13"/>
  <c r="AH31" i="13" s="1"/>
  <c r="AG33" i="13"/>
  <c r="AG31" i="13" s="1"/>
  <c r="AF33" i="13"/>
  <c r="AF31" i="13" s="1"/>
  <c r="AE33" i="13"/>
  <c r="AE31" i="13" s="1"/>
  <c r="AD33" i="13"/>
  <c r="AD31" i="13" s="1"/>
  <c r="AC33" i="13"/>
  <c r="AC31" i="13" s="1"/>
  <c r="AB33" i="13"/>
  <c r="AB31" i="13" s="1"/>
  <c r="AA33" i="13"/>
  <c r="AA31" i="13" s="1"/>
  <c r="Z33" i="13"/>
  <c r="Z31" i="13" s="1"/>
  <c r="Y33" i="13"/>
  <c r="Y31" i="13" s="1"/>
  <c r="X33" i="13"/>
  <c r="X31" i="13" s="1"/>
  <c r="W33" i="13"/>
  <c r="W31" i="13" s="1"/>
  <c r="V33" i="13"/>
  <c r="V31" i="13" s="1"/>
  <c r="U33" i="13"/>
  <c r="U31" i="13" s="1"/>
  <c r="T33" i="13"/>
  <c r="T31" i="13" s="1"/>
  <c r="S33" i="13"/>
  <c r="S31" i="13" s="1"/>
  <c r="R33" i="13"/>
  <c r="R31" i="13" s="1"/>
  <c r="Q33" i="13"/>
  <c r="Q31" i="13" s="1"/>
  <c r="P33" i="13"/>
  <c r="P31" i="13" s="1"/>
  <c r="O33" i="13"/>
  <c r="O31" i="13" s="1"/>
  <c r="N33" i="13"/>
  <c r="N31" i="13" s="1"/>
  <c r="M33" i="13"/>
  <c r="M31" i="13" s="1"/>
  <c r="AV31" i="13" s="1"/>
  <c r="L33" i="13"/>
  <c r="L31" i="13" s="1"/>
  <c r="K33" i="13"/>
  <c r="K31" i="13" s="1"/>
  <c r="J33" i="13"/>
  <c r="J31" i="13" s="1"/>
  <c r="I33" i="13"/>
  <c r="I31" i="13" s="1"/>
  <c r="H33" i="13"/>
  <c r="H31" i="13" s="1"/>
  <c r="G33" i="13"/>
  <c r="G31" i="13" s="1"/>
  <c r="F33" i="13"/>
  <c r="F31" i="13" s="1"/>
  <c r="E33" i="13"/>
  <c r="E31" i="13" s="1"/>
  <c r="D33" i="13"/>
  <c r="D31" i="13" s="1"/>
  <c r="AS26" i="13"/>
  <c r="AS25" i="13" s="1"/>
  <c r="AR26" i="13"/>
  <c r="AR25" i="13" s="1"/>
  <c r="AQ26" i="13"/>
  <c r="AQ25" i="13" s="1"/>
  <c r="AP26" i="13"/>
  <c r="AP25" i="13" s="1"/>
  <c r="AO26" i="13"/>
  <c r="AO25" i="13" s="1"/>
  <c r="AN26" i="13"/>
  <c r="AN25" i="13" s="1"/>
  <c r="AM26" i="13"/>
  <c r="AM25" i="13" s="1"/>
  <c r="AL26" i="13"/>
  <c r="AL25" i="13" s="1"/>
  <c r="AK26" i="13"/>
  <c r="AK25" i="13" s="1"/>
  <c r="AJ26" i="13"/>
  <c r="AJ25" i="13" s="1"/>
  <c r="AI26" i="13"/>
  <c r="AI25" i="13" s="1"/>
  <c r="AH26" i="13"/>
  <c r="AH25" i="13" s="1"/>
  <c r="AG26" i="13"/>
  <c r="AG25" i="13" s="1"/>
  <c r="AF26" i="13"/>
  <c r="AF25" i="13" s="1"/>
  <c r="AE26" i="13"/>
  <c r="AE25" i="13" s="1"/>
  <c r="AD26" i="13"/>
  <c r="AD25" i="13" s="1"/>
  <c r="AC26" i="13"/>
  <c r="AC25" i="13" s="1"/>
  <c r="AB26" i="13"/>
  <c r="AB25" i="13" s="1"/>
  <c r="AA26" i="13"/>
  <c r="AA25" i="13" s="1"/>
  <c r="Z26" i="13"/>
  <c r="Z25" i="13" s="1"/>
  <c r="Y26" i="13"/>
  <c r="Y25" i="13" s="1"/>
  <c r="X26" i="13"/>
  <c r="X25" i="13" s="1"/>
  <c r="W26" i="13"/>
  <c r="W25" i="13" s="1"/>
  <c r="V26" i="13"/>
  <c r="V25" i="13" s="1"/>
  <c r="U26" i="13"/>
  <c r="U25" i="13" s="1"/>
  <c r="T26" i="13"/>
  <c r="T25" i="13" s="1"/>
  <c r="S26" i="13"/>
  <c r="S25" i="13" s="1"/>
  <c r="R26" i="13"/>
  <c r="R25" i="13" s="1"/>
  <c r="Q26" i="13"/>
  <c r="Q25" i="13" s="1"/>
  <c r="P26" i="13"/>
  <c r="P25" i="13" s="1"/>
  <c r="O26" i="13"/>
  <c r="O25" i="13" s="1"/>
  <c r="N26" i="13"/>
  <c r="N25" i="13" s="1"/>
  <c r="M26" i="13"/>
  <c r="M25" i="13" s="1"/>
  <c r="L26" i="13"/>
  <c r="L25" i="13" s="1"/>
  <c r="K26" i="13"/>
  <c r="K25" i="13" s="1"/>
  <c r="J26" i="13"/>
  <c r="J25" i="13" s="1"/>
  <c r="I26" i="13"/>
  <c r="I25" i="13" s="1"/>
  <c r="H26" i="13"/>
  <c r="H25" i="13" s="1"/>
  <c r="G26" i="13"/>
  <c r="G25" i="13" s="1"/>
  <c r="F26" i="13"/>
  <c r="F25" i="13" s="1"/>
  <c r="E26" i="13"/>
  <c r="E25" i="13" s="1"/>
  <c r="D26" i="13"/>
  <c r="D25" i="13" s="1"/>
  <c r="AS21" i="13"/>
  <c r="AS20" i="13" s="1"/>
  <c r="AR21" i="13"/>
  <c r="AR20" i="13" s="1"/>
  <c r="AQ21" i="13"/>
  <c r="AQ20" i="13" s="1"/>
  <c r="AP21" i="13"/>
  <c r="AP20" i="13" s="1"/>
  <c r="AO21" i="13"/>
  <c r="AO20" i="13" s="1"/>
  <c r="AN21" i="13"/>
  <c r="AN20" i="13" s="1"/>
  <c r="AM21" i="13"/>
  <c r="AM20" i="13" s="1"/>
  <c r="AL21" i="13"/>
  <c r="AL20" i="13" s="1"/>
  <c r="AK21" i="13"/>
  <c r="AK20" i="13" s="1"/>
  <c r="AJ21" i="13"/>
  <c r="AJ20" i="13" s="1"/>
  <c r="AI21" i="13"/>
  <c r="AI20" i="13" s="1"/>
  <c r="AH21" i="13"/>
  <c r="AH20" i="13" s="1"/>
  <c r="AG21" i="13"/>
  <c r="AG20" i="13" s="1"/>
  <c r="AF21" i="13"/>
  <c r="AF20" i="13" s="1"/>
  <c r="AE21" i="13"/>
  <c r="AE20" i="13" s="1"/>
  <c r="AD21" i="13"/>
  <c r="AD20" i="13" s="1"/>
  <c r="AC21" i="13"/>
  <c r="AC20" i="13" s="1"/>
  <c r="AB21" i="13"/>
  <c r="AB20" i="13" s="1"/>
  <c r="AA21" i="13"/>
  <c r="AA20" i="13" s="1"/>
  <c r="Z21" i="13"/>
  <c r="Z20" i="13" s="1"/>
  <c r="Y21" i="13"/>
  <c r="Y20" i="13" s="1"/>
  <c r="X21" i="13"/>
  <c r="X20" i="13" s="1"/>
  <c r="W21" i="13"/>
  <c r="W20" i="13" s="1"/>
  <c r="V21" i="13"/>
  <c r="V20" i="13" s="1"/>
  <c r="U21" i="13"/>
  <c r="U20" i="13" s="1"/>
  <c r="T21" i="13"/>
  <c r="T20" i="13" s="1"/>
  <c r="S21" i="13"/>
  <c r="S20" i="13" s="1"/>
  <c r="R21" i="13"/>
  <c r="R20" i="13" s="1"/>
  <c r="Q21" i="13"/>
  <c r="Q20" i="13" s="1"/>
  <c r="AZ20" i="13" s="1"/>
  <c r="P21" i="13"/>
  <c r="P20" i="13" s="1"/>
  <c r="O21" i="13"/>
  <c r="O20" i="13" s="1"/>
  <c r="N21" i="13"/>
  <c r="N20" i="13" s="1"/>
  <c r="M21" i="13"/>
  <c r="M20" i="13" s="1"/>
  <c r="L21" i="13"/>
  <c r="L20" i="13" s="1"/>
  <c r="K21" i="13"/>
  <c r="K20" i="13" s="1"/>
  <c r="J21" i="13"/>
  <c r="J20" i="13" s="1"/>
  <c r="I21" i="13"/>
  <c r="I20" i="13" s="1"/>
  <c r="H21" i="13"/>
  <c r="H20" i="13" s="1"/>
  <c r="G21" i="13"/>
  <c r="G20" i="13" s="1"/>
  <c r="F21" i="13"/>
  <c r="F20" i="13" s="1"/>
  <c r="E21" i="13"/>
  <c r="E20" i="13" s="1"/>
  <c r="D21" i="13"/>
  <c r="D20" i="13" s="1"/>
  <c r="AS17" i="13"/>
  <c r="AS16" i="13" s="1"/>
  <c r="AS13" i="13" s="1"/>
  <c r="AR17" i="13"/>
  <c r="AR16" i="13" s="1"/>
  <c r="AR13" i="13" s="1"/>
  <c r="AQ17" i="13"/>
  <c r="AQ16" i="13" s="1"/>
  <c r="AQ13" i="13" s="1"/>
  <c r="AP17" i="13"/>
  <c r="AP16" i="13" s="1"/>
  <c r="AP13" i="13" s="1"/>
  <c r="AO17" i="13"/>
  <c r="AO16" i="13" s="1"/>
  <c r="AO13" i="13" s="1"/>
  <c r="AN17" i="13"/>
  <c r="AM17" i="13"/>
  <c r="AM16" i="13" s="1"/>
  <c r="AM13" i="13" s="1"/>
  <c r="AL17" i="13"/>
  <c r="AL16" i="13" s="1"/>
  <c r="AL13" i="13" s="1"/>
  <c r="AK17" i="13"/>
  <c r="AK16" i="13" s="1"/>
  <c r="AK13" i="13" s="1"/>
  <c r="AJ17" i="13"/>
  <c r="AJ16" i="13" s="1"/>
  <c r="AJ13" i="13" s="1"/>
  <c r="AI17" i="13"/>
  <c r="AI16" i="13" s="1"/>
  <c r="AI13" i="13" s="1"/>
  <c r="AH17" i="13"/>
  <c r="AH16" i="13" s="1"/>
  <c r="AH13" i="13" s="1"/>
  <c r="AG17" i="13"/>
  <c r="AG16" i="13" s="1"/>
  <c r="AG13" i="13" s="1"/>
  <c r="AF17" i="13"/>
  <c r="AF16" i="13" s="1"/>
  <c r="AF13" i="13" s="1"/>
  <c r="AE17" i="13"/>
  <c r="AE16" i="13" s="1"/>
  <c r="AE13" i="13" s="1"/>
  <c r="AD17" i="13"/>
  <c r="AD16" i="13" s="1"/>
  <c r="AD13" i="13" s="1"/>
  <c r="AC17" i="13"/>
  <c r="AC16" i="13" s="1"/>
  <c r="AC13" i="13" s="1"/>
  <c r="AB17" i="13"/>
  <c r="AB16" i="13" s="1"/>
  <c r="AB13" i="13" s="1"/>
  <c r="AA17" i="13"/>
  <c r="AA16" i="13" s="1"/>
  <c r="AA13" i="13" s="1"/>
  <c r="Z17" i="13"/>
  <c r="Z16" i="13" s="1"/>
  <c r="Z13" i="13" s="1"/>
  <c r="Y17" i="13"/>
  <c r="Y16" i="13" s="1"/>
  <c r="Y13" i="13" s="1"/>
  <c r="X17" i="13"/>
  <c r="X16" i="13" s="1"/>
  <c r="X13" i="13" s="1"/>
  <c r="W17" i="13"/>
  <c r="W16" i="13" s="1"/>
  <c r="W13" i="13" s="1"/>
  <c r="V17" i="13"/>
  <c r="V16" i="13" s="1"/>
  <c r="V13" i="13" s="1"/>
  <c r="U17" i="13"/>
  <c r="U16" i="13" s="1"/>
  <c r="U13" i="13" s="1"/>
  <c r="T17" i="13"/>
  <c r="T16" i="13" s="1"/>
  <c r="T13" i="13" s="1"/>
  <c r="S17" i="13"/>
  <c r="S16" i="13" s="1"/>
  <c r="S13" i="13" s="1"/>
  <c r="R17" i="13"/>
  <c r="R16" i="13" s="1"/>
  <c r="R13" i="13" s="1"/>
  <c r="Q17" i="13"/>
  <c r="Q16" i="13" s="1"/>
  <c r="Q13" i="13" s="1"/>
  <c r="AZ13" i="13" s="1"/>
  <c r="P17" i="13"/>
  <c r="P16" i="13" s="1"/>
  <c r="P13" i="13" s="1"/>
  <c r="AY13" i="13" s="1"/>
  <c r="O17" i="13"/>
  <c r="O16" i="13" s="1"/>
  <c r="O13" i="13" s="1"/>
  <c r="N17" i="13"/>
  <c r="N16" i="13" s="1"/>
  <c r="N13" i="13" s="1"/>
  <c r="M17" i="13"/>
  <c r="M16" i="13" s="1"/>
  <c r="M13" i="13" s="1"/>
  <c r="L17" i="13"/>
  <c r="L16" i="13" s="1"/>
  <c r="L13" i="13" s="1"/>
  <c r="K17" i="13"/>
  <c r="K16" i="13" s="1"/>
  <c r="K13" i="13" s="1"/>
  <c r="AT13" i="13" s="1"/>
  <c r="J17" i="13"/>
  <c r="J16" i="13" s="1"/>
  <c r="J13" i="13" s="1"/>
  <c r="I17" i="13"/>
  <c r="I16" i="13" s="1"/>
  <c r="I13" i="13" s="1"/>
  <c r="H17" i="13"/>
  <c r="H16" i="13" s="1"/>
  <c r="H13" i="13" s="1"/>
  <c r="G17" i="13"/>
  <c r="G16" i="13" s="1"/>
  <c r="G13" i="13" s="1"/>
  <c r="F17" i="13"/>
  <c r="F16" i="13" s="1"/>
  <c r="F13" i="13" s="1"/>
  <c r="E17" i="13"/>
  <c r="E16" i="13" s="1"/>
  <c r="E13" i="13" s="1"/>
  <c r="D17" i="13"/>
  <c r="D16" i="13" s="1"/>
  <c r="D13" i="13" s="1"/>
  <c r="AN16" i="13"/>
  <c r="AN13" i="13" s="1"/>
  <c r="AY25" i="13" l="1"/>
  <c r="AW31" i="13"/>
  <c r="AU37" i="13"/>
  <c r="AV13" i="13"/>
  <c r="AZ25" i="13"/>
  <c r="AX31" i="13"/>
  <c r="AV37" i="13"/>
  <c r="AU20" i="13"/>
  <c r="AY31" i="13"/>
  <c r="AW37" i="13"/>
  <c r="AX13" i="13"/>
  <c r="AV20" i="13"/>
  <c r="AZ31" i="13"/>
  <c r="AX37" i="13"/>
  <c r="AW20" i="13"/>
  <c r="AU25" i="13"/>
  <c r="AY37" i="13"/>
  <c r="AW13" i="13"/>
  <c r="AX20" i="13"/>
  <c r="AT31" i="13"/>
  <c r="AZ37" i="13"/>
  <c r="AU31" i="13"/>
  <c r="AU13" i="13"/>
  <c r="AY20" i="13"/>
  <c r="AW17" i="13"/>
  <c r="AY16" i="13"/>
  <c r="AZ26" i="13"/>
  <c r="AU21" i="13"/>
  <c r="AW16" i="13"/>
  <c r="AX33" i="13"/>
  <c r="AZ33" i="13"/>
  <c r="AZ17" i="13"/>
  <c r="AT33" i="13"/>
  <c r="AV17" i="13"/>
  <c r="AZ16" i="13"/>
  <c r="AV16" i="13"/>
  <c r="AW33" i="13"/>
  <c r="AX21" i="13"/>
  <c r="AY21" i="13"/>
  <c r="AW25" i="13"/>
  <c r="AU17" i="13"/>
  <c r="AT17" i="13"/>
  <c r="AU16" i="13"/>
  <c r="AV33" i="13"/>
  <c r="AW21" i="13"/>
  <c r="AZ21" i="13"/>
  <c r="AT16" i="13"/>
  <c r="AU33" i="13"/>
  <c r="AX17" i="13"/>
  <c r="AY26" i="13"/>
  <c r="AV21" i="13"/>
  <c r="AX16" i="13"/>
  <c r="AY33" i="13"/>
  <c r="AY17" i="13"/>
  <c r="D13" i="14"/>
  <c r="H13" i="14" s="1"/>
  <c r="H38" i="14"/>
  <c r="AT25" i="13"/>
  <c r="AV25" i="13"/>
  <c r="AV26" i="13"/>
  <c r="AX25" i="13"/>
  <c r="AX26" i="13"/>
  <c r="AT26" i="13"/>
  <c r="AU26" i="13"/>
  <c r="AW26" i="13"/>
  <c r="AT20" i="13"/>
  <c r="AT21" i="13"/>
  <c r="H23" i="14"/>
  <c r="H27" i="14"/>
  <c r="K19" i="13"/>
  <c r="AQ19" i="13"/>
  <c r="AQ11" i="13" s="1"/>
  <c r="AQ12" i="13" s="1"/>
  <c r="S19" i="13"/>
  <c r="AA19" i="13"/>
  <c r="AA11" i="13" s="1"/>
  <c r="AA12" i="13" s="1"/>
  <c r="AI19" i="13"/>
  <c r="AI11" i="13" s="1"/>
  <c r="AI12" i="13" s="1"/>
  <c r="I19" i="13"/>
  <c r="I11" i="13" s="1"/>
  <c r="I12" i="13" s="1"/>
  <c r="F19" i="13"/>
  <c r="F11" i="13" s="1"/>
  <c r="F12" i="13" s="1"/>
  <c r="J19" i="13"/>
  <c r="J11" i="13" s="1"/>
  <c r="J12" i="13" s="1"/>
  <c r="O19" i="13"/>
  <c r="O11" i="13" s="1"/>
  <c r="O12" i="13" s="1"/>
  <c r="W19" i="13"/>
  <c r="W11" i="13" s="1"/>
  <c r="W12" i="13" s="1"/>
  <c r="AE19" i="13"/>
  <c r="AE11" i="13" s="1"/>
  <c r="AE12" i="13" s="1"/>
  <c r="AM19" i="13"/>
  <c r="AM11" i="13" s="1"/>
  <c r="AM12" i="13" s="1"/>
  <c r="E19" i="13"/>
  <c r="E11" i="13" s="1"/>
  <c r="E12" i="13" s="1"/>
  <c r="L19" i="13"/>
  <c r="L11" i="13" s="1"/>
  <c r="L12" i="13" s="1"/>
  <c r="P19" i="13"/>
  <c r="T19" i="13"/>
  <c r="X19" i="13"/>
  <c r="X11" i="13" s="1"/>
  <c r="X12" i="13" s="1"/>
  <c r="AB19" i="13"/>
  <c r="AB11" i="13" s="1"/>
  <c r="AB12" i="13" s="1"/>
  <c r="AF19" i="13"/>
  <c r="AF11" i="13" s="1"/>
  <c r="AF12" i="13" s="1"/>
  <c r="AJ19" i="13"/>
  <c r="AJ11" i="13" s="1"/>
  <c r="AJ12" i="13" s="1"/>
  <c r="AN19" i="13"/>
  <c r="AN11" i="13" s="1"/>
  <c r="AN12" i="13" s="1"/>
  <c r="AR19" i="13"/>
  <c r="AR11" i="13" s="1"/>
  <c r="AR12" i="13" s="1"/>
  <c r="Q19" i="13"/>
  <c r="T11" i="13"/>
  <c r="R19" i="13"/>
  <c r="R11" i="13" s="1"/>
  <c r="R12" i="13" s="1"/>
  <c r="AH19" i="13"/>
  <c r="AH11" i="13" s="1"/>
  <c r="AH12" i="13" s="1"/>
  <c r="M19" i="13"/>
  <c r="M11" i="13" s="1"/>
  <c r="M12" i="13" s="1"/>
  <c r="U19" i="13"/>
  <c r="AC19" i="13"/>
  <c r="AC11" i="13" s="1"/>
  <c r="AC12" i="13" s="1"/>
  <c r="AK19" i="13"/>
  <c r="AK11" i="13" s="1"/>
  <c r="AK12" i="13" s="1"/>
  <c r="AS19" i="13"/>
  <c r="AS11" i="13" s="1"/>
  <c r="AS12" i="13" s="1"/>
  <c r="AG19" i="13"/>
  <c r="AG11" i="13" s="1"/>
  <c r="AG12" i="13" s="1"/>
  <c r="G19" i="13"/>
  <c r="G11" i="13" s="1"/>
  <c r="G12" i="13" s="1"/>
  <c r="Y19" i="13"/>
  <c r="Y11" i="13" s="1"/>
  <c r="Y12" i="13" s="1"/>
  <c r="AO19" i="13"/>
  <c r="AO11" i="13" s="1"/>
  <c r="AO12" i="13" s="1"/>
  <c r="D19" i="13"/>
  <c r="D11" i="13" s="1"/>
  <c r="D12" i="13" s="1"/>
  <c r="N19" i="13"/>
  <c r="N11" i="13" s="1"/>
  <c r="N12" i="13" s="1"/>
  <c r="V19" i="13"/>
  <c r="AD19" i="13"/>
  <c r="AD11" i="13" s="1"/>
  <c r="AD12" i="13" s="1"/>
  <c r="AL19" i="13"/>
  <c r="AL11" i="13" s="1"/>
  <c r="AL12" i="13" s="1"/>
  <c r="H19" i="13"/>
  <c r="H11" i="13" s="1"/>
  <c r="H12" i="13" s="1"/>
  <c r="Z19" i="13"/>
  <c r="Z11" i="13" s="1"/>
  <c r="Z12" i="13" s="1"/>
  <c r="AP19" i="13"/>
  <c r="AP11" i="13" s="1"/>
  <c r="AP12" i="13" s="1"/>
  <c r="AU19" i="13" l="1"/>
  <c r="Q11" i="13"/>
  <c r="AZ19" i="13"/>
  <c r="P11" i="13"/>
  <c r="AY19" i="13"/>
  <c r="S11" i="13"/>
  <c r="S12" i="13" s="1"/>
  <c r="AU12" i="13" s="1"/>
  <c r="D12" i="14"/>
  <c r="H12" i="14" s="1"/>
  <c r="AV19" i="13"/>
  <c r="V11" i="13"/>
  <c r="AX19" i="13"/>
  <c r="U11" i="13"/>
  <c r="AW19" i="13"/>
  <c r="T12" i="13"/>
  <c r="AV12" i="13" s="1"/>
  <c r="AV11" i="13"/>
  <c r="AT19" i="13"/>
  <c r="K11" i="13"/>
  <c r="H15" i="14"/>
  <c r="AG39" i="12"/>
  <c r="AF39" i="12"/>
  <c r="AE39" i="12"/>
  <c r="AD39" i="12"/>
  <c r="AC39" i="12"/>
  <c r="AA39" i="12"/>
  <c r="Z39" i="12"/>
  <c r="Y39" i="12"/>
  <c r="X39" i="12"/>
  <c r="W39" i="12"/>
  <c r="U39" i="12"/>
  <c r="T39" i="12"/>
  <c r="S39" i="12"/>
  <c r="R39" i="12"/>
  <c r="Q39" i="12"/>
  <c r="O39" i="12"/>
  <c r="N39" i="12"/>
  <c r="M39" i="12"/>
  <c r="L39" i="12"/>
  <c r="K39" i="12"/>
  <c r="I39" i="12"/>
  <c r="H39" i="12"/>
  <c r="G39" i="12"/>
  <c r="F39" i="12"/>
  <c r="E39" i="12"/>
  <c r="AG35" i="12"/>
  <c r="AG33" i="12" s="1"/>
  <c r="AF35" i="12"/>
  <c r="AF33" i="12" s="1"/>
  <c r="AE35" i="12"/>
  <c r="AE33" i="12" s="1"/>
  <c r="AD35" i="12"/>
  <c r="AD33" i="12" s="1"/>
  <c r="AC35" i="12"/>
  <c r="AC33" i="12" s="1"/>
  <c r="AA35" i="12"/>
  <c r="AA33" i="12" s="1"/>
  <c r="Z35" i="12"/>
  <c r="Z33" i="12" s="1"/>
  <c r="Y35" i="12"/>
  <c r="Y33" i="12" s="1"/>
  <c r="X35" i="12"/>
  <c r="X33" i="12" s="1"/>
  <c r="W35" i="12"/>
  <c r="W33" i="12" s="1"/>
  <c r="U35" i="12"/>
  <c r="U33" i="12" s="1"/>
  <c r="T35" i="12"/>
  <c r="T33" i="12" s="1"/>
  <c r="S35" i="12"/>
  <c r="S33" i="12" s="1"/>
  <c r="R35" i="12"/>
  <c r="R33" i="12" s="1"/>
  <c r="Q35" i="12"/>
  <c r="Q33" i="12" s="1"/>
  <c r="O35" i="12"/>
  <c r="O33" i="12" s="1"/>
  <c r="N35" i="12"/>
  <c r="N33" i="12" s="1"/>
  <c r="M35" i="12"/>
  <c r="M33" i="12" s="1"/>
  <c r="L35" i="12"/>
  <c r="L33" i="12" s="1"/>
  <c r="K35" i="12"/>
  <c r="K33" i="12" s="1"/>
  <c r="I35" i="12"/>
  <c r="I33" i="12" s="1"/>
  <c r="H35" i="12"/>
  <c r="H33" i="12" s="1"/>
  <c r="G35" i="12"/>
  <c r="G33" i="12" s="1"/>
  <c r="F35" i="12"/>
  <c r="F33" i="12" s="1"/>
  <c r="E35" i="12"/>
  <c r="E33" i="12" s="1"/>
  <c r="AG28" i="12"/>
  <c r="AG27" i="12" s="1"/>
  <c r="AF28" i="12"/>
  <c r="AF27" i="12" s="1"/>
  <c r="AE28" i="12"/>
  <c r="AE27" i="12" s="1"/>
  <c r="AD28" i="12"/>
  <c r="AD27" i="12" s="1"/>
  <c r="AC28" i="12"/>
  <c r="AC27" i="12" s="1"/>
  <c r="AA28" i="12"/>
  <c r="AA27" i="12" s="1"/>
  <c r="Z28" i="12"/>
  <c r="Z27" i="12" s="1"/>
  <c r="Y28" i="12"/>
  <c r="Y27" i="12" s="1"/>
  <c r="X28" i="12"/>
  <c r="X27" i="12" s="1"/>
  <c r="W28" i="12"/>
  <c r="W27" i="12" s="1"/>
  <c r="U28" i="12"/>
  <c r="U27" i="12" s="1"/>
  <c r="T28" i="12"/>
  <c r="T27" i="12" s="1"/>
  <c r="S28" i="12"/>
  <c r="S27" i="12" s="1"/>
  <c r="R28" i="12"/>
  <c r="R27" i="12" s="1"/>
  <c r="Q28" i="12"/>
  <c r="Q27" i="12" s="1"/>
  <c r="O28" i="12"/>
  <c r="O27" i="12" s="1"/>
  <c r="N28" i="12"/>
  <c r="N27" i="12" s="1"/>
  <c r="M28" i="12"/>
  <c r="M27" i="12" s="1"/>
  <c r="L28" i="12"/>
  <c r="L27" i="12" s="1"/>
  <c r="K28" i="12"/>
  <c r="K27" i="12" s="1"/>
  <c r="I28" i="12"/>
  <c r="I27" i="12" s="1"/>
  <c r="H28" i="12"/>
  <c r="H27" i="12" s="1"/>
  <c r="G28" i="12"/>
  <c r="G27" i="12" s="1"/>
  <c r="F28" i="12"/>
  <c r="F27" i="12" s="1"/>
  <c r="E28" i="12"/>
  <c r="E27" i="12" s="1"/>
  <c r="AG23" i="12"/>
  <c r="AG22" i="12" s="1"/>
  <c r="AF23" i="12"/>
  <c r="AF22" i="12" s="1"/>
  <c r="AE23" i="12"/>
  <c r="AE22" i="12" s="1"/>
  <c r="AD23" i="12"/>
  <c r="AD22" i="12" s="1"/>
  <c r="AC23" i="12"/>
  <c r="AC22" i="12" s="1"/>
  <c r="AA23" i="12"/>
  <c r="AA22" i="12" s="1"/>
  <c r="Z23" i="12"/>
  <c r="Z22" i="12" s="1"/>
  <c r="Y23" i="12"/>
  <c r="Y22" i="12" s="1"/>
  <c r="X23" i="12"/>
  <c r="X22" i="12" s="1"/>
  <c r="W23" i="12"/>
  <c r="W22" i="12" s="1"/>
  <c r="U23" i="12"/>
  <c r="U22" i="12" s="1"/>
  <c r="T23" i="12"/>
  <c r="T22" i="12" s="1"/>
  <c r="S23" i="12"/>
  <c r="S22" i="12" s="1"/>
  <c r="R23" i="12"/>
  <c r="R22" i="12" s="1"/>
  <c r="Q23" i="12"/>
  <c r="Q22" i="12" s="1"/>
  <c r="O23" i="12"/>
  <c r="O22" i="12" s="1"/>
  <c r="N23" i="12"/>
  <c r="N22" i="12" s="1"/>
  <c r="M23" i="12"/>
  <c r="M22" i="12" s="1"/>
  <c r="L23" i="12"/>
  <c r="L22" i="12" s="1"/>
  <c r="K23" i="12"/>
  <c r="K22" i="12" s="1"/>
  <c r="I23" i="12"/>
  <c r="I22" i="12" s="1"/>
  <c r="H23" i="12"/>
  <c r="H22" i="12" s="1"/>
  <c r="G23" i="12"/>
  <c r="G22" i="12" s="1"/>
  <c r="F23" i="12"/>
  <c r="F22" i="12" s="1"/>
  <c r="E23" i="12"/>
  <c r="E22" i="12" s="1"/>
  <c r="AG19" i="12"/>
  <c r="AG18" i="12" s="1"/>
  <c r="AG15" i="12" s="1"/>
  <c r="AF19" i="12"/>
  <c r="AF18" i="12" s="1"/>
  <c r="AF15" i="12" s="1"/>
  <c r="AE19" i="12"/>
  <c r="AE18" i="12" s="1"/>
  <c r="AE15" i="12" s="1"/>
  <c r="AD19" i="12"/>
  <c r="AD18" i="12" s="1"/>
  <c r="AD15" i="12" s="1"/>
  <c r="AC19" i="12"/>
  <c r="AC18" i="12" s="1"/>
  <c r="AC15" i="12" s="1"/>
  <c r="AA19" i="12"/>
  <c r="AA18" i="12" s="1"/>
  <c r="AA15" i="12" s="1"/>
  <c r="Z19" i="12"/>
  <c r="Z18" i="12" s="1"/>
  <c r="Z15" i="12" s="1"/>
  <c r="Y19" i="12"/>
  <c r="Y18" i="12" s="1"/>
  <c r="Y15" i="12" s="1"/>
  <c r="X19" i="12"/>
  <c r="X18" i="12" s="1"/>
  <c r="X15" i="12" s="1"/>
  <c r="W19" i="12"/>
  <c r="W18" i="12" s="1"/>
  <c r="W15" i="12" s="1"/>
  <c r="U19" i="12"/>
  <c r="U18" i="12" s="1"/>
  <c r="U15" i="12" s="1"/>
  <c r="T19" i="12"/>
  <c r="T18" i="12" s="1"/>
  <c r="T15" i="12" s="1"/>
  <c r="S19" i="12"/>
  <c r="S18" i="12" s="1"/>
  <c r="S15" i="12" s="1"/>
  <c r="R19" i="12"/>
  <c r="R18" i="12" s="1"/>
  <c r="R15" i="12" s="1"/>
  <c r="Q19" i="12"/>
  <c r="Q18" i="12" s="1"/>
  <c r="Q15" i="12" s="1"/>
  <c r="O19" i="12"/>
  <c r="O18" i="12" s="1"/>
  <c r="O15" i="12" s="1"/>
  <c r="N19" i="12"/>
  <c r="N18" i="12" s="1"/>
  <c r="N15" i="12" s="1"/>
  <c r="M19" i="12"/>
  <c r="M18" i="12" s="1"/>
  <c r="M15" i="12" s="1"/>
  <c r="L19" i="12"/>
  <c r="L18" i="12" s="1"/>
  <c r="L15" i="12" s="1"/>
  <c r="K19" i="12"/>
  <c r="K18" i="12" s="1"/>
  <c r="K15" i="12" s="1"/>
  <c r="I19" i="12"/>
  <c r="I18" i="12" s="1"/>
  <c r="I15" i="12" s="1"/>
  <c r="H19" i="12"/>
  <c r="H18" i="12" s="1"/>
  <c r="H15" i="12" s="1"/>
  <c r="G19" i="12"/>
  <c r="G18" i="12" s="1"/>
  <c r="G15" i="12" s="1"/>
  <c r="F19" i="12"/>
  <c r="F18" i="12" s="1"/>
  <c r="F15" i="12" s="1"/>
  <c r="E19" i="12"/>
  <c r="E18" i="12" s="1"/>
  <c r="E15" i="12" s="1"/>
  <c r="AU11" i="13" l="1"/>
  <c r="P12" i="13"/>
  <c r="AY12" i="13" s="1"/>
  <c r="AY11" i="13"/>
  <c r="Q12" i="13"/>
  <c r="AZ12" i="13" s="1"/>
  <c r="AZ11" i="13"/>
  <c r="U12" i="13"/>
  <c r="AW12" i="13" s="1"/>
  <c r="AW11" i="13"/>
  <c r="V12" i="13"/>
  <c r="AX12" i="13" s="1"/>
  <c r="AX11" i="13"/>
  <c r="K12" i="13"/>
  <c r="AT12" i="13" s="1"/>
  <c r="AT11" i="13"/>
  <c r="Z21" i="12"/>
  <c r="Z13" i="12" s="1"/>
  <c r="Z14" i="12" s="1"/>
  <c r="AA21" i="12"/>
  <c r="AA13" i="12" s="1"/>
  <c r="AA14" i="12" s="1"/>
  <c r="R21" i="12"/>
  <c r="R13" i="12" s="1"/>
  <c r="R14" i="12" s="1"/>
  <c r="H21" i="12"/>
  <c r="H13" i="12" s="1"/>
  <c r="H14" i="12" s="1"/>
  <c r="F21" i="12"/>
  <c r="F13" i="12" s="1"/>
  <c r="F14" i="12" s="1"/>
  <c r="G21" i="12"/>
  <c r="G13" i="12" s="1"/>
  <c r="G14" i="12" s="1"/>
  <c r="U21" i="12"/>
  <c r="U13" i="12" s="1"/>
  <c r="U14" i="12" s="1"/>
  <c r="M21" i="12"/>
  <c r="M13" i="12" s="1"/>
  <c r="M14" i="12" s="1"/>
  <c r="W21" i="12"/>
  <c r="W13" i="12" s="1"/>
  <c r="W14" i="12" s="1"/>
  <c r="AF21" i="12"/>
  <c r="AF13" i="12" s="1"/>
  <c r="AF14" i="12" s="1"/>
  <c r="K21" i="12"/>
  <c r="K13" i="12" s="1"/>
  <c r="K14" i="12" s="1"/>
  <c r="O21" i="12"/>
  <c r="O13" i="12" s="1"/>
  <c r="O14" i="12" s="1"/>
  <c r="T21" i="12"/>
  <c r="T13" i="12" s="1"/>
  <c r="T14" i="12" s="1"/>
  <c r="Y21" i="12"/>
  <c r="Y13" i="12" s="1"/>
  <c r="Y14" i="12" s="1"/>
  <c r="AD21" i="12"/>
  <c r="AD13" i="12" s="1"/>
  <c r="AD14" i="12" s="1"/>
  <c r="L21" i="12"/>
  <c r="L13" i="12" s="1"/>
  <c r="L14" i="12" s="1"/>
  <c r="Q21" i="12"/>
  <c r="Q13" i="12" s="1"/>
  <c r="Q14" i="12" s="1"/>
  <c r="AE21" i="12"/>
  <c r="AE13" i="12" s="1"/>
  <c r="AE14" i="12" s="1"/>
  <c r="E21" i="12"/>
  <c r="E13" i="12" s="1"/>
  <c r="E14" i="12" s="1"/>
  <c r="I21" i="12"/>
  <c r="I13" i="12" s="1"/>
  <c r="I14" i="12" s="1"/>
  <c r="N21" i="12"/>
  <c r="N13" i="12" s="1"/>
  <c r="N14" i="12" s="1"/>
  <c r="S21" i="12"/>
  <c r="S13" i="12" s="1"/>
  <c r="S14" i="12" s="1"/>
  <c r="X21" i="12"/>
  <c r="X13" i="12" s="1"/>
  <c r="X14" i="12" s="1"/>
  <c r="AC21" i="12"/>
  <c r="AC13" i="12" s="1"/>
  <c r="AC14" i="12" s="1"/>
  <c r="AG21" i="12"/>
  <c r="AG13" i="12" s="1"/>
  <c r="AG14" i="12" s="1"/>
  <c r="AL37" i="11" l="1"/>
  <c r="AK37" i="11"/>
  <c r="AJ37" i="11"/>
  <c r="AI37" i="11"/>
  <c r="AH37" i="11"/>
  <c r="AG37" i="11"/>
  <c r="AF37" i="11"/>
  <c r="AE37" i="11"/>
  <c r="AD37" i="11"/>
  <c r="AC37" i="11"/>
  <c r="AB37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AL33" i="11"/>
  <c r="AL31" i="11" s="1"/>
  <c r="AK33" i="11"/>
  <c r="AK31" i="11" s="1"/>
  <c r="AJ33" i="11"/>
  <c r="AJ31" i="11" s="1"/>
  <c r="AI33" i="11"/>
  <c r="AH33" i="11"/>
  <c r="AH31" i="11" s="1"/>
  <c r="AG33" i="11"/>
  <c r="AG31" i="11" s="1"/>
  <c r="AF33" i="11"/>
  <c r="AF31" i="11" s="1"/>
  <c r="AE33" i="11"/>
  <c r="AE31" i="11" s="1"/>
  <c r="AD33" i="11"/>
  <c r="AD31" i="11" s="1"/>
  <c r="AC33" i="11"/>
  <c r="AB33" i="11"/>
  <c r="AB31" i="11" s="1"/>
  <c r="AA33" i="11"/>
  <c r="AA31" i="11" s="1"/>
  <c r="Z33" i="11"/>
  <c r="Z31" i="11" s="1"/>
  <c r="Y33" i="11"/>
  <c r="Y31" i="11" s="1"/>
  <c r="X33" i="11"/>
  <c r="X31" i="11" s="1"/>
  <c r="W33" i="11"/>
  <c r="W31" i="11" s="1"/>
  <c r="V33" i="11"/>
  <c r="V31" i="11" s="1"/>
  <c r="U33" i="11"/>
  <c r="U31" i="11" s="1"/>
  <c r="T33" i="11"/>
  <c r="T31" i="11" s="1"/>
  <c r="S33" i="11"/>
  <c r="S31" i="11" s="1"/>
  <c r="R33" i="11"/>
  <c r="R31" i="11" s="1"/>
  <c r="Q33" i="11"/>
  <c r="P33" i="11"/>
  <c r="P31" i="11" s="1"/>
  <c r="O33" i="11"/>
  <c r="O31" i="11" s="1"/>
  <c r="N33" i="11"/>
  <c r="N31" i="11" s="1"/>
  <c r="M33" i="11"/>
  <c r="M31" i="11" s="1"/>
  <c r="L33" i="11"/>
  <c r="L31" i="11" s="1"/>
  <c r="K33" i="11"/>
  <c r="K31" i="11" s="1"/>
  <c r="J33" i="11"/>
  <c r="J31" i="11" s="1"/>
  <c r="I33" i="11"/>
  <c r="I31" i="11" s="1"/>
  <c r="H33" i="11"/>
  <c r="H31" i="11" s="1"/>
  <c r="G33" i="11"/>
  <c r="G31" i="11" s="1"/>
  <c r="F33" i="11"/>
  <c r="F31" i="11" s="1"/>
  <c r="E33" i="11"/>
  <c r="E31" i="11" s="1"/>
  <c r="D33" i="11"/>
  <c r="D31" i="11" s="1"/>
  <c r="AI31" i="11"/>
  <c r="AC31" i="11"/>
  <c r="Q31" i="11"/>
  <c r="AL26" i="11"/>
  <c r="AL25" i="11" s="1"/>
  <c r="AK26" i="11"/>
  <c r="AK25" i="11" s="1"/>
  <c r="AJ26" i="11"/>
  <c r="AJ25" i="11" s="1"/>
  <c r="AI26" i="11"/>
  <c r="AH26" i="11"/>
  <c r="AH25" i="11" s="1"/>
  <c r="AG26" i="11"/>
  <c r="AG25" i="11" s="1"/>
  <c r="AF26" i="11"/>
  <c r="AF25" i="11" s="1"/>
  <c r="AE26" i="11"/>
  <c r="AD26" i="11"/>
  <c r="AC26" i="11"/>
  <c r="AC25" i="11" s="1"/>
  <c r="AB26" i="11"/>
  <c r="AB25" i="11" s="1"/>
  <c r="AA26" i="11"/>
  <c r="AA25" i="11" s="1"/>
  <c r="Z26" i="11"/>
  <c r="Z25" i="11" s="1"/>
  <c r="Y26" i="11"/>
  <c r="Y25" i="11" s="1"/>
  <c r="X26" i="11"/>
  <c r="X25" i="11" s="1"/>
  <c r="W26" i="11"/>
  <c r="V26" i="11"/>
  <c r="V25" i="11" s="1"/>
  <c r="U26" i="11"/>
  <c r="U25" i="11" s="1"/>
  <c r="T26" i="11"/>
  <c r="T25" i="11" s="1"/>
  <c r="S26" i="11"/>
  <c r="S25" i="11" s="1"/>
  <c r="R26" i="11"/>
  <c r="R25" i="11" s="1"/>
  <c r="Q26" i="11"/>
  <c r="Q25" i="11" s="1"/>
  <c r="P26" i="11"/>
  <c r="P25" i="11" s="1"/>
  <c r="O26" i="11"/>
  <c r="N26" i="11"/>
  <c r="M26" i="11"/>
  <c r="M25" i="11" s="1"/>
  <c r="L26" i="11"/>
  <c r="L25" i="11" s="1"/>
  <c r="K26" i="11"/>
  <c r="K25" i="11" s="1"/>
  <c r="J26" i="11"/>
  <c r="J25" i="11" s="1"/>
  <c r="I26" i="11"/>
  <c r="I25" i="11" s="1"/>
  <c r="H26" i="11"/>
  <c r="H25" i="11" s="1"/>
  <c r="G26" i="11"/>
  <c r="F26" i="11"/>
  <c r="F25" i="11" s="1"/>
  <c r="E26" i="11"/>
  <c r="E25" i="11" s="1"/>
  <c r="D26" i="11"/>
  <c r="D25" i="11" s="1"/>
  <c r="AI25" i="11"/>
  <c r="AE25" i="11"/>
  <c r="AD25" i="11"/>
  <c r="W25" i="11"/>
  <c r="O25" i="11"/>
  <c r="N25" i="11"/>
  <c r="G25" i="11"/>
  <c r="AL21" i="11"/>
  <c r="AL20" i="11" s="1"/>
  <c r="AK21" i="11"/>
  <c r="AK20" i="11" s="1"/>
  <c r="AJ21" i="11"/>
  <c r="AI21" i="11"/>
  <c r="AI20" i="11" s="1"/>
  <c r="AH21" i="11"/>
  <c r="AH20" i="11" s="1"/>
  <c r="AG21" i="11"/>
  <c r="AG20" i="11" s="1"/>
  <c r="AF21" i="11"/>
  <c r="AE21" i="11"/>
  <c r="AE20" i="11" s="1"/>
  <c r="AD21" i="11"/>
  <c r="AD20" i="11" s="1"/>
  <c r="AC21" i="11"/>
  <c r="AC20" i="11" s="1"/>
  <c r="AB21" i="11"/>
  <c r="AA21" i="11"/>
  <c r="AA20" i="11" s="1"/>
  <c r="Z21" i="11"/>
  <c r="Z20" i="11" s="1"/>
  <c r="Y21" i="11"/>
  <c r="Y20" i="11" s="1"/>
  <c r="X21" i="11"/>
  <c r="W21" i="11"/>
  <c r="W20" i="11" s="1"/>
  <c r="V21" i="11"/>
  <c r="V20" i="11" s="1"/>
  <c r="U21" i="11"/>
  <c r="U20" i="11" s="1"/>
  <c r="T21" i="11"/>
  <c r="S21" i="11"/>
  <c r="S20" i="11" s="1"/>
  <c r="R21" i="11"/>
  <c r="R20" i="11" s="1"/>
  <c r="Q21" i="11"/>
  <c r="Q20" i="11" s="1"/>
  <c r="P21" i="11"/>
  <c r="O21" i="11"/>
  <c r="O20" i="11" s="1"/>
  <c r="N21" i="11"/>
  <c r="N20" i="11" s="1"/>
  <c r="N19" i="11" s="1"/>
  <c r="M21" i="11"/>
  <c r="M20" i="11" s="1"/>
  <c r="L21" i="11"/>
  <c r="L20" i="11" s="1"/>
  <c r="K21" i="11"/>
  <c r="K20" i="11" s="1"/>
  <c r="J21" i="11"/>
  <c r="J20" i="11" s="1"/>
  <c r="I21" i="11"/>
  <c r="I20" i="11" s="1"/>
  <c r="H21" i="11"/>
  <c r="H20" i="11" s="1"/>
  <c r="G21" i="11"/>
  <c r="G20" i="11" s="1"/>
  <c r="F21" i="11"/>
  <c r="F20" i="11" s="1"/>
  <c r="E21" i="11"/>
  <c r="D21" i="11"/>
  <c r="AJ20" i="11"/>
  <c r="AF20" i="11"/>
  <c r="AB20" i="11"/>
  <c r="X20" i="11"/>
  <c r="T20" i="11"/>
  <c r="P20" i="11"/>
  <c r="E20" i="11"/>
  <c r="D20" i="11"/>
  <c r="AL17" i="11"/>
  <c r="AL16" i="11" s="1"/>
  <c r="AL13" i="11" s="1"/>
  <c r="AK17" i="11"/>
  <c r="AK16" i="11" s="1"/>
  <c r="AK13" i="11" s="1"/>
  <c r="AJ17" i="11"/>
  <c r="AJ16" i="11" s="1"/>
  <c r="AJ13" i="11" s="1"/>
  <c r="AI17" i="11"/>
  <c r="AI16" i="11" s="1"/>
  <c r="AI13" i="11" s="1"/>
  <c r="AH17" i="11"/>
  <c r="AH16" i="11" s="1"/>
  <c r="AH13" i="11" s="1"/>
  <c r="AG17" i="11"/>
  <c r="AF17" i="11"/>
  <c r="AF16" i="11" s="1"/>
  <c r="AF13" i="11" s="1"/>
  <c r="AE17" i="11"/>
  <c r="AE16" i="11" s="1"/>
  <c r="AE13" i="11" s="1"/>
  <c r="AD17" i="11"/>
  <c r="AD16" i="11" s="1"/>
  <c r="AD13" i="11" s="1"/>
  <c r="AC17" i="11"/>
  <c r="AC16" i="11" s="1"/>
  <c r="AC13" i="11" s="1"/>
  <c r="AB17" i="11"/>
  <c r="AB16" i="11" s="1"/>
  <c r="AB13" i="11" s="1"/>
  <c r="AA17" i="11"/>
  <c r="AA16" i="11" s="1"/>
  <c r="AA13" i="11" s="1"/>
  <c r="Z17" i="11"/>
  <c r="Z16" i="11" s="1"/>
  <c r="Z13" i="11" s="1"/>
  <c r="Y17" i="11"/>
  <c r="X17" i="11"/>
  <c r="X16" i="11" s="1"/>
  <c r="X13" i="11" s="1"/>
  <c r="W17" i="11"/>
  <c r="W16" i="11" s="1"/>
  <c r="W13" i="11" s="1"/>
  <c r="V17" i="11"/>
  <c r="V16" i="11" s="1"/>
  <c r="V13" i="11" s="1"/>
  <c r="U17" i="11"/>
  <c r="U16" i="11" s="1"/>
  <c r="U13" i="11" s="1"/>
  <c r="T17" i="11"/>
  <c r="T16" i="11" s="1"/>
  <c r="T13" i="11" s="1"/>
  <c r="S17" i="11"/>
  <c r="S16" i="11" s="1"/>
  <c r="S13" i="11" s="1"/>
  <c r="R17" i="11"/>
  <c r="R16" i="11" s="1"/>
  <c r="R13" i="11" s="1"/>
  <c r="Q17" i="11"/>
  <c r="Q16" i="11" s="1"/>
  <c r="Q13" i="11" s="1"/>
  <c r="P17" i="11"/>
  <c r="P16" i="11" s="1"/>
  <c r="P13" i="11" s="1"/>
  <c r="O17" i="11"/>
  <c r="O16" i="11" s="1"/>
  <c r="O13" i="11" s="1"/>
  <c r="N17" i="11"/>
  <c r="N16" i="11" s="1"/>
  <c r="N13" i="11" s="1"/>
  <c r="M17" i="11"/>
  <c r="L17" i="11"/>
  <c r="L16" i="11" s="1"/>
  <c r="L13" i="11" s="1"/>
  <c r="K17" i="11"/>
  <c r="K16" i="11" s="1"/>
  <c r="K13" i="11" s="1"/>
  <c r="J17" i="11"/>
  <c r="J16" i="11" s="1"/>
  <c r="J13" i="11" s="1"/>
  <c r="I17" i="11"/>
  <c r="I16" i="11" s="1"/>
  <c r="I13" i="11" s="1"/>
  <c r="H17" i="11"/>
  <c r="H16" i="11" s="1"/>
  <c r="H13" i="11" s="1"/>
  <c r="G17" i="11"/>
  <c r="G16" i="11" s="1"/>
  <c r="G13" i="11" s="1"/>
  <c r="F17" i="11"/>
  <c r="F16" i="11" s="1"/>
  <c r="F13" i="11" s="1"/>
  <c r="E17" i="11"/>
  <c r="E16" i="11" s="1"/>
  <c r="E13" i="11" s="1"/>
  <c r="D17" i="11"/>
  <c r="D16" i="11" s="1"/>
  <c r="D13" i="11" s="1"/>
  <c r="AG16" i="11"/>
  <c r="AG13" i="11" s="1"/>
  <c r="Y16" i="11"/>
  <c r="Y13" i="11" s="1"/>
  <c r="M16" i="11"/>
  <c r="M13" i="11" s="1"/>
  <c r="AD19" i="11" l="1"/>
  <c r="I19" i="11"/>
  <c r="Y19" i="11"/>
  <c r="J19" i="11"/>
  <c r="Z19" i="11"/>
  <c r="Z11" i="11" s="1"/>
  <c r="Z12" i="11" s="1"/>
  <c r="AD11" i="11"/>
  <c r="AD12" i="11" s="1"/>
  <c r="Q19" i="11"/>
  <c r="AG19" i="11"/>
  <c r="AG11" i="11" s="1"/>
  <c r="AG12" i="11" s="1"/>
  <c r="F19" i="11"/>
  <c r="F11" i="11" s="1"/>
  <c r="F12" i="11" s="1"/>
  <c r="R19" i="11"/>
  <c r="R11" i="11" s="1"/>
  <c r="R12" i="11" s="1"/>
  <c r="AL19" i="11"/>
  <c r="AL11" i="11" s="1"/>
  <c r="AL12" i="11" s="1"/>
  <c r="S19" i="11"/>
  <c r="S11" i="11" s="1"/>
  <c r="S12" i="11" s="1"/>
  <c r="AI19" i="11"/>
  <c r="AI11" i="11" s="1"/>
  <c r="AI12" i="11" s="1"/>
  <c r="AK19" i="11"/>
  <c r="AK11" i="11" s="1"/>
  <c r="AK12" i="11" s="1"/>
  <c r="O19" i="11"/>
  <c r="O11" i="11" s="1"/>
  <c r="O12" i="11" s="1"/>
  <c r="N11" i="11"/>
  <c r="N12" i="11" s="1"/>
  <c r="K19" i="11"/>
  <c r="K11" i="11" s="1"/>
  <c r="K12" i="11" s="1"/>
  <c r="AA19" i="11"/>
  <c r="AA11" i="11" s="1"/>
  <c r="AA12" i="11" s="1"/>
  <c r="V19" i="11"/>
  <c r="V11" i="11" s="1"/>
  <c r="V12" i="11" s="1"/>
  <c r="AH19" i="11"/>
  <c r="AH11" i="11" s="1"/>
  <c r="AH12" i="11" s="1"/>
  <c r="E19" i="11"/>
  <c r="E11" i="11" s="1"/>
  <c r="E12" i="11" s="1"/>
  <c r="U19" i="11"/>
  <c r="U11" i="11" s="1"/>
  <c r="U12" i="11" s="1"/>
  <c r="AE19" i="11"/>
  <c r="AE11" i="11" s="1"/>
  <c r="AE12" i="11" s="1"/>
  <c r="I11" i="11"/>
  <c r="I12" i="11" s="1"/>
  <c r="Y11" i="11"/>
  <c r="Y12" i="11" s="1"/>
  <c r="J11" i="11"/>
  <c r="J12" i="11" s="1"/>
  <c r="M19" i="11"/>
  <c r="M11" i="11" s="1"/>
  <c r="M12" i="11" s="1"/>
  <c r="AC19" i="11"/>
  <c r="AC11" i="11" s="1"/>
  <c r="AC12" i="11" s="1"/>
  <c r="G19" i="11"/>
  <c r="G11" i="11" s="1"/>
  <c r="G12" i="11" s="1"/>
  <c r="W19" i="11"/>
  <c r="W11" i="11" s="1"/>
  <c r="W12" i="11" s="1"/>
  <c r="D19" i="11"/>
  <c r="D11" i="11" s="1"/>
  <c r="D12" i="11" s="1"/>
  <c r="H19" i="11"/>
  <c r="H11" i="11" s="1"/>
  <c r="H12" i="11" s="1"/>
  <c r="L19" i="11"/>
  <c r="L11" i="11" s="1"/>
  <c r="L12" i="11" s="1"/>
  <c r="P19" i="11"/>
  <c r="P11" i="11" s="1"/>
  <c r="P12" i="11" s="1"/>
  <c r="T19" i="11"/>
  <c r="T11" i="11" s="1"/>
  <c r="T12" i="11" s="1"/>
  <c r="X19" i="11"/>
  <c r="X11" i="11" s="1"/>
  <c r="X12" i="11" s="1"/>
  <c r="AB19" i="11"/>
  <c r="AB11" i="11" s="1"/>
  <c r="AB12" i="11" s="1"/>
  <c r="AF19" i="11"/>
  <c r="AF11" i="11" s="1"/>
  <c r="AF12" i="11" s="1"/>
  <c r="AJ19" i="11"/>
  <c r="AJ11" i="11" s="1"/>
  <c r="AJ12" i="11" s="1"/>
  <c r="Q11" i="11"/>
  <c r="Q12" i="11" s="1"/>
  <c r="AM38" i="10" l="1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AQ38" i="10" s="1"/>
  <c r="G38" i="10"/>
  <c r="F38" i="10"/>
  <c r="E38" i="10"/>
  <c r="D38" i="10"/>
  <c r="AM34" i="10"/>
  <c r="AM32" i="10" s="1"/>
  <c r="AL34" i="10"/>
  <c r="AL32" i="10" s="1"/>
  <c r="AK34" i="10"/>
  <c r="AK32" i="10" s="1"/>
  <c r="AJ34" i="10"/>
  <c r="AJ32" i="10" s="1"/>
  <c r="AI34" i="10"/>
  <c r="AI32" i="10" s="1"/>
  <c r="AH34" i="10"/>
  <c r="AH32" i="10" s="1"/>
  <c r="AG34" i="10"/>
  <c r="AG32" i="10" s="1"/>
  <c r="AF34" i="10"/>
  <c r="AF32" i="10" s="1"/>
  <c r="AE34" i="10"/>
  <c r="AE32" i="10" s="1"/>
  <c r="AD34" i="10"/>
  <c r="AD32" i="10" s="1"/>
  <c r="AC34" i="10"/>
  <c r="AC32" i="10" s="1"/>
  <c r="AB34" i="10"/>
  <c r="AB32" i="10" s="1"/>
  <c r="AA34" i="10"/>
  <c r="AA32" i="10" s="1"/>
  <c r="Z34" i="10"/>
  <c r="Z32" i="10" s="1"/>
  <c r="Y34" i="10"/>
  <c r="Y32" i="10" s="1"/>
  <c r="X34" i="10"/>
  <c r="X32" i="10" s="1"/>
  <c r="W34" i="10"/>
  <c r="W32" i="10" s="1"/>
  <c r="V34" i="10"/>
  <c r="V32" i="10" s="1"/>
  <c r="U34" i="10"/>
  <c r="U32" i="10" s="1"/>
  <c r="T34" i="10"/>
  <c r="T32" i="10" s="1"/>
  <c r="S34" i="10"/>
  <c r="S32" i="10" s="1"/>
  <c r="R34" i="10"/>
  <c r="R32" i="10" s="1"/>
  <c r="Q34" i="10"/>
  <c r="Q32" i="10" s="1"/>
  <c r="P34" i="10"/>
  <c r="P32" i="10" s="1"/>
  <c r="O34" i="10"/>
  <c r="O32" i="10" s="1"/>
  <c r="N34" i="10"/>
  <c r="N32" i="10" s="1"/>
  <c r="M34" i="10"/>
  <c r="L34" i="10"/>
  <c r="L32" i="10" s="1"/>
  <c r="K34" i="10"/>
  <c r="J34" i="10"/>
  <c r="I34" i="10"/>
  <c r="H34" i="10"/>
  <c r="G34" i="10"/>
  <c r="F34" i="10"/>
  <c r="F32" i="10" s="1"/>
  <c r="E34" i="10"/>
  <c r="D34" i="10"/>
  <c r="D32" i="10" s="1"/>
  <c r="AM27" i="10"/>
  <c r="AM26" i="10" s="1"/>
  <c r="AL27" i="10"/>
  <c r="AL26" i="10" s="1"/>
  <c r="AK27" i="10"/>
  <c r="AK26" i="10" s="1"/>
  <c r="AJ27" i="10"/>
  <c r="AJ26" i="10" s="1"/>
  <c r="AI27" i="10"/>
  <c r="AI26" i="10" s="1"/>
  <c r="AH27" i="10"/>
  <c r="AH26" i="10" s="1"/>
  <c r="AG27" i="10"/>
  <c r="AG26" i="10" s="1"/>
  <c r="AF27" i="10"/>
  <c r="AF26" i="10" s="1"/>
  <c r="AE27" i="10"/>
  <c r="AE26" i="10" s="1"/>
  <c r="AD27" i="10"/>
  <c r="AD26" i="10" s="1"/>
  <c r="AC27" i="10"/>
  <c r="AC26" i="10" s="1"/>
  <c r="AB27" i="10"/>
  <c r="AB26" i="10" s="1"/>
  <c r="AA27" i="10"/>
  <c r="AA26" i="10" s="1"/>
  <c r="Z27" i="10"/>
  <c r="Z26" i="10" s="1"/>
  <c r="Y27" i="10"/>
  <c r="Y26" i="10" s="1"/>
  <c r="X27" i="10"/>
  <c r="X26" i="10" s="1"/>
  <c r="W27" i="10"/>
  <c r="W26" i="10" s="1"/>
  <c r="V27" i="10"/>
  <c r="V26" i="10" s="1"/>
  <c r="U27" i="10"/>
  <c r="U26" i="10" s="1"/>
  <c r="T27" i="10"/>
  <c r="T26" i="10" s="1"/>
  <c r="S27" i="10"/>
  <c r="S26" i="10" s="1"/>
  <c r="R27" i="10"/>
  <c r="R26" i="10" s="1"/>
  <c r="Q27" i="10"/>
  <c r="Q26" i="10" s="1"/>
  <c r="P27" i="10"/>
  <c r="O27" i="10"/>
  <c r="N27" i="10"/>
  <c r="M27" i="10"/>
  <c r="L27" i="10"/>
  <c r="L26" i="10" s="1"/>
  <c r="K27" i="10"/>
  <c r="J27" i="10"/>
  <c r="I27" i="10"/>
  <c r="I26" i="10" s="1"/>
  <c r="H27" i="10"/>
  <c r="H26" i="10" s="1"/>
  <c r="G27" i="10"/>
  <c r="G26" i="10" s="1"/>
  <c r="F27" i="10"/>
  <c r="F26" i="10" s="1"/>
  <c r="E27" i="10"/>
  <c r="D27" i="10"/>
  <c r="D26" i="10" s="1"/>
  <c r="AM22" i="10"/>
  <c r="AM21" i="10" s="1"/>
  <c r="AL22" i="10"/>
  <c r="AL21" i="10" s="1"/>
  <c r="AK22" i="10"/>
  <c r="AK21" i="10" s="1"/>
  <c r="AJ22" i="10"/>
  <c r="AJ21" i="10" s="1"/>
  <c r="AI22" i="10"/>
  <c r="AI21" i="10" s="1"/>
  <c r="AH22" i="10"/>
  <c r="AH21" i="10" s="1"/>
  <c r="AG22" i="10"/>
  <c r="AG21" i="10" s="1"/>
  <c r="AF22" i="10"/>
  <c r="AF21" i="10" s="1"/>
  <c r="AE22" i="10"/>
  <c r="AE21" i="10" s="1"/>
  <c r="AD22" i="10"/>
  <c r="AD21" i="10" s="1"/>
  <c r="AC22" i="10"/>
  <c r="AC21" i="10" s="1"/>
  <c r="AB22" i="10"/>
  <c r="AB21" i="10" s="1"/>
  <c r="AA22" i="10"/>
  <c r="AA21" i="10" s="1"/>
  <c r="Z22" i="10"/>
  <c r="Z21" i="10" s="1"/>
  <c r="Y22" i="10"/>
  <c r="Y21" i="10" s="1"/>
  <c r="X22" i="10"/>
  <c r="X21" i="10" s="1"/>
  <c r="W22" i="10"/>
  <c r="W21" i="10" s="1"/>
  <c r="V22" i="10"/>
  <c r="V21" i="10" s="1"/>
  <c r="U22" i="10"/>
  <c r="U21" i="10" s="1"/>
  <c r="T22" i="10"/>
  <c r="T21" i="10" s="1"/>
  <c r="S22" i="10"/>
  <c r="S21" i="10" s="1"/>
  <c r="R22" i="10"/>
  <c r="R21" i="10" s="1"/>
  <c r="Q22" i="10"/>
  <c r="Q21" i="10" s="1"/>
  <c r="P22" i="10"/>
  <c r="P21" i="10" s="1"/>
  <c r="O22" i="10"/>
  <c r="O21" i="10" s="1"/>
  <c r="N22" i="10"/>
  <c r="M22" i="10"/>
  <c r="L22" i="10"/>
  <c r="L21" i="10" s="1"/>
  <c r="K22" i="10"/>
  <c r="J22" i="10"/>
  <c r="I22" i="10"/>
  <c r="H22" i="10"/>
  <c r="G22" i="10"/>
  <c r="G21" i="10" s="1"/>
  <c r="F22" i="10"/>
  <c r="F21" i="10" s="1"/>
  <c r="E22" i="10"/>
  <c r="D22" i="10"/>
  <c r="D21" i="10" s="1"/>
  <c r="AM18" i="10"/>
  <c r="AM17" i="10" s="1"/>
  <c r="AM14" i="10" s="1"/>
  <c r="AL18" i="10"/>
  <c r="AL17" i="10" s="1"/>
  <c r="AL14" i="10" s="1"/>
  <c r="AK18" i="10"/>
  <c r="AK17" i="10" s="1"/>
  <c r="AK14" i="10" s="1"/>
  <c r="AJ18" i="10"/>
  <c r="AJ17" i="10" s="1"/>
  <c r="AJ14" i="10" s="1"/>
  <c r="AI18" i="10"/>
  <c r="AI17" i="10" s="1"/>
  <c r="AI14" i="10" s="1"/>
  <c r="AH18" i="10"/>
  <c r="AH17" i="10" s="1"/>
  <c r="AH14" i="10" s="1"/>
  <c r="AG18" i="10"/>
  <c r="AG17" i="10" s="1"/>
  <c r="AG14" i="10" s="1"/>
  <c r="AF18" i="10"/>
  <c r="AF17" i="10" s="1"/>
  <c r="AF14" i="10" s="1"/>
  <c r="AE18" i="10"/>
  <c r="AE17" i="10" s="1"/>
  <c r="AE14" i="10" s="1"/>
  <c r="AD18" i="10"/>
  <c r="AD17" i="10" s="1"/>
  <c r="AD14" i="10" s="1"/>
  <c r="AC18" i="10"/>
  <c r="AC17" i="10" s="1"/>
  <c r="AC14" i="10" s="1"/>
  <c r="AB18" i="10"/>
  <c r="AB17" i="10" s="1"/>
  <c r="AB14" i="10" s="1"/>
  <c r="AA18" i="10"/>
  <c r="AA17" i="10" s="1"/>
  <c r="AA14" i="10" s="1"/>
  <c r="Z18" i="10"/>
  <c r="Z17" i="10" s="1"/>
  <c r="Z14" i="10" s="1"/>
  <c r="Y18" i="10"/>
  <c r="Y17" i="10" s="1"/>
  <c r="Y14" i="10" s="1"/>
  <c r="X18" i="10"/>
  <c r="X17" i="10" s="1"/>
  <c r="X14" i="10" s="1"/>
  <c r="W18" i="10"/>
  <c r="W17" i="10" s="1"/>
  <c r="W14" i="10" s="1"/>
  <c r="V18" i="10"/>
  <c r="V17" i="10" s="1"/>
  <c r="V14" i="10" s="1"/>
  <c r="U18" i="10"/>
  <c r="U17" i="10" s="1"/>
  <c r="U14" i="10" s="1"/>
  <c r="T18" i="10"/>
  <c r="T17" i="10" s="1"/>
  <c r="T14" i="10" s="1"/>
  <c r="S18" i="10"/>
  <c r="S17" i="10" s="1"/>
  <c r="S14" i="10" s="1"/>
  <c r="R18" i="10"/>
  <c r="R17" i="10" s="1"/>
  <c r="R14" i="10" s="1"/>
  <c r="Q18" i="10"/>
  <c r="Q17" i="10" s="1"/>
  <c r="Q14" i="10" s="1"/>
  <c r="P18" i="10"/>
  <c r="P17" i="10" s="1"/>
  <c r="P14" i="10" s="1"/>
  <c r="O18" i="10"/>
  <c r="O17" i="10" s="1"/>
  <c r="N18" i="10"/>
  <c r="N17" i="10" s="1"/>
  <c r="N14" i="10" s="1"/>
  <c r="M18" i="10"/>
  <c r="M17" i="10" s="1"/>
  <c r="M14" i="10" s="1"/>
  <c r="L18" i="10"/>
  <c r="L17" i="10" s="1"/>
  <c r="L14" i="10" s="1"/>
  <c r="K18" i="10"/>
  <c r="J18" i="10"/>
  <c r="I18" i="10"/>
  <c r="H18" i="10"/>
  <c r="G18" i="10"/>
  <c r="F18" i="10"/>
  <c r="E18" i="10"/>
  <c r="D18" i="10"/>
  <c r="D17" i="10" s="1"/>
  <c r="D14" i="10" s="1"/>
  <c r="AT38" i="10" l="1"/>
  <c r="AP38" i="10"/>
  <c r="G17" i="10"/>
  <c r="AP18" i="10"/>
  <c r="K21" i="10"/>
  <c r="AT21" i="10" s="1"/>
  <c r="AT22" i="10"/>
  <c r="K32" i="10"/>
  <c r="AT32" i="10" s="1"/>
  <c r="AT34" i="10"/>
  <c r="E21" i="10"/>
  <c r="AN21" i="10" s="1"/>
  <c r="AN22" i="10"/>
  <c r="E32" i="10"/>
  <c r="AN32" i="10" s="1"/>
  <c r="AN34" i="10"/>
  <c r="AR38" i="10"/>
  <c r="J26" i="10"/>
  <c r="AS26" i="10" s="1"/>
  <c r="AS27" i="10"/>
  <c r="AS38" i="10"/>
  <c r="H17" i="10"/>
  <c r="AQ18" i="10"/>
  <c r="I17" i="10"/>
  <c r="AR18" i="10"/>
  <c r="J17" i="10"/>
  <c r="AS18" i="10"/>
  <c r="K26" i="10"/>
  <c r="AT26" i="10" s="1"/>
  <c r="AT27" i="10"/>
  <c r="G32" i="10"/>
  <c r="AP32" i="10" s="1"/>
  <c r="AP34" i="10"/>
  <c r="H21" i="10"/>
  <c r="AQ21" i="10" s="1"/>
  <c r="AQ22" i="10"/>
  <c r="H32" i="10"/>
  <c r="AQ32" i="10" s="1"/>
  <c r="AQ34" i="10"/>
  <c r="K17" i="10"/>
  <c r="AT18" i="10"/>
  <c r="I21" i="10"/>
  <c r="AR21" i="10" s="1"/>
  <c r="AR22" i="10"/>
  <c r="E26" i="10"/>
  <c r="AN26" i="10" s="1"/>
  <c r="AN27" i="10"/>
  <c r="I32" i="10"/>
  <c r="AR32" i="10" s="1"/>
  <c r="AR34" i="10"/>
  <c r="AN38" i="10"/>
  <c r="E17" i="10"/>
  <c r="AN18" i="10"/>
  <c r="F17" i="10"/>
  <c r="AO18" i="10"/>
  <c r="J21" i="10"/>
  <c r="AS21" i="10" s="1"/>
  <c r="AS22" i="10"/>
  <c r="J32" i="10"/>
  <c r="AS32" i="10" s="1"/>
  <c r="AS34" i="10"/>
  <c r="AO38" i="10"/>
  <c r="O26" i="10"/>
  <c r="AQ26" i="10" s="1"/>
  <c r="AQ27" i="10"/>
  <c r="P26" i="10"/>
  <c r="AR26" i="10" s="1"/>
  <c r="AR27" i="10"/>
  <c r="M26" i="10"/>
  <c r="AO26" i="10" s="1"/>
  <c r="AO27" i="10"/>
  <c r="N26" i="10"/>
  <c r="AP26" i="10" s="1"/>
  <c r="AP27" i="10"/>
  <c r="N21" i="10"/>
  <c r="AP21" i="10" s="1"/>
  <c r="AP22" i="10"/>
  <c r="M32" i="10"/>
  <c r="AO32" i="10" s="1"/>
  <c r="AO34" i="10"/>
  <c r="M21" i="10"/>
  <c r="AO21" i="10" s="1"/>
  <c r="AO22" i="10"/>
  <c r="I20" i="10"/>
  <c r="O14" i="10"/>
  <c r="Z20" i="10"/>
  <c r="Z12" i="10" s="1"/>
  <c r="Z13" i="10" s="1"/>
  <c r="Y20" i="10"/>
  <c r="Y12" i="10" s="1"/>
  <c r="Y13" i="10" s="1"/>
  <c r="Q20" i="10"/>
  <c r="Q12" i="10" s="1"/>
  <c r="Q13" i="10" s="1"/>
  <c r="AG20" i="10"/>
  <c r="AG12" i="10" s="1"/>
  <c r="AG13" i="10" s="1"/>
  <c r="R20" i="10"/>
  <c r="R12" i="10" s="1"/>
  <c r="R13" i="10" s="1"/>
  <c r="AH20" i="10"/>
  <c r="AH12" i="10" s="1"/>
  <c r="AH13" i="10" s="1"/>
  <c r="G20" i="10"/>
  <c r="O20" i="10"/>
  <c r="W20" i="10"/>
  <c r="W12" i="10" s="1"/>
  <c r="W13" i="10" s="1"/>
  <c r="AE20" i="10"/>
  <c r="AE12" i="10" s="1"/>
  <c r="AE13" i="10" s="1"/>
  <c r="AM20" i="10"/>
  <c r="AM12" i="10" s="1"/>
  <c r="AM13" i="10" s="1"/>
  <c r="H20" i="10"/>
  <c r="P20" i="10"/>
  <c r="X20" i="10"/>
  <c r="X12" i="10" s="1"/>
  <c r="X13" i="10" s="1"/>
  <c r="AF20" i="10"/>
  <c r="AF12" i="10" s="1"/>
  <c r="AF13" i="10" s="1"/>
  <c r="E20" i="10"/>
  <c r="U20" i="10"/>
  <c r="U12" i="10" s="1"/>
  <c r="U13" i="10" s="1"/>
  <c r="AC20" i="10"/>
  <c r="AC12" i="10" s="1"/>
  <c r="AC13" i="10" s="1"/>
  <c r="AK20" i="10"/>
  <c r="AK12" i="10" s="1"/>
  <c r="AK13" i="10" s="1"/>
  <c r="D20" i="10"/>
  <c r="D12" i="10" s="1"/>
  <c r="D13" i="10" s="1"/>
  <c r="F20" i="10"/>
  <c r="N20" i="10"/>
  <c r="V20" i="10"/>
  <c r="V12" i="10" s="1"/>
  <c r="V13" i="10" s="1"/>
  <c r="AD20" i="10"/>
  <c r="AD12" i="10" s="1"/>
  <c r="AD13" i="10" s="1"/>
  <c r="AL20" i="10"/>
  <c r="AL12" i="10" s="1"/>
  <c r="AL13" i="10" s="1"/>
  <c r="K20" i="10"/>
  <c r="S20" i="10"/>
  <c r="S12" i="10" s="1"/>
  <c r="S13" i="10" s="1"/>
  <c r="AA20" i="10"/>
  <c r="AA12" i="10" s="1"/>
  <c r="AA13" i="10" s="1"/>
  <c r="AI20" i="10"/>
  <c r="AI12" i="10" s="1"/>
  <c r="AI13" i="10" s="1"/>
  <c r="L20" i="10"/>
  <c r="L12" i="10" s="1"/>
  <c r="L13" i="10" s="1"/>
  <c r="T20" i="10"/>
  <c r="T12" i="10" s="1"/>
  <c r="T13" i="10" s="1"/>
  <c r="AB20" i="10"/>
  <c r="AB12" i="10" s="1"/>
  <c r="AB13" i="10" s="1"/>
  <c r="AJ20" i="10"/>
  <c r="AJ12" i="10" s="1"/>
  <c r="AJ13" i="10" s="1"/>
  <c r="J20" i="10" l="1"/>
  <c r="F14" i="10"/>
  <c r="AO14" i="10" s="1"/>
  <c r="AO17" i="10"/>
  <c r="AN20" i="10"/>
  <c r="AS20" i="10"/>
  <c r="H14" i="10"/>
  <c r="AQ14" i="10" s="1"/>
  <c r="AQ17" i="10"/>
  <c r="E14" i="10"/>
  <c r="AN14" i="10" s="1"/>
  <c r="AN17" i="10"/>
  <c r="K14" i="10"/>
  <c r="AT14" i="10" s="1"/>
  <c r="AT17" i="10"/>
  <c r="F12" i="10"/>
  <c r="F13" i="10" s="1"/>
  <c r="J14" i="10"/>
  <c r="AS14" i="10" s="1"/>
  <c r="AS17" i="10"/>
  <c r="AT20" i="10"/>
  <c r="I14" i="10"/>
  <c r="AR14" i="10" s="1"/>
  <c r="AR17" i="10"/>
  <c r="G14" i="10"/>
  <c r="AP14" i="10" s="1"/>
  <c r="AP17" i="10"/>
  <c r="P12" i="10"/>
  <c r="AR20" i="10"/>
  <c r="O12" i="10"/>
  <c r="AQ20" i="10"/>
  <c r="N12" i="10"/>
  <c r="AP20" i="10"/>
  <c r="M20" i="10"/>
  <c r="M12" i="10" s="1"/>
  <c r="AA35" i="9"/>
  <c r="Z35" i="9"/>
  <c r="Y35" i="9"/>
  <c r="X35" i="9"/>
  <c r="W35" i="9"/>
  <c r="V35" i="9"/>
  <c r="U35" i="9"/>
  <c r="T35" i="9"/>
  <c r="R35" i="9"/>
  <c r="Q35" i="9"/>
  <c r="O35" i="9"/>
  <c r="N35" i="9"/>
  <c r="M35" i="9"/>
  <c r="L35" i="9"/>
  <c r="J35" i="9"/>
  <c r="I35" i="9"/>
  <c r="H35" i="9"/>
  <c r="G35" i="9"/>
  <c r="F35" i="9"/>
  <c r="E35" i="9"/>
  <c r="D35" i="9"/>
  <c r="AA31" i="9"/>
  <c r="AA29" i="9" s="1"/>
  <c r="Z31" i="9"/>
  <c r="Z29" i="9" s="1"/>
  <c r="Y31" i="9"/>
  <c r="Y29" i="9" s="1"/>
  <c r="X31" i="9"/>
  <c r="X29" i="9" s="1"/>
  <c r="W31" i="9"/>
  <c r="W29" i="9" s="1"/>
  <c r="V31" i="9"/>
  <c r="V29" i="9" s="1"/>
  <c r="U31" i="9"/>
  <c r="U29" i="9" s="1"/>
  <c r="T31" i="9"/>
  <c r="T29" i="9" s="1"/>
  <c r="R31" i="9"/>
  <c r="R29" i="9" s="1"/>
  <c r="Q31" i="9"/>
  <c r="Q29" i="9" s="1"/>
  <c r="O31" i="9"/>
  <c r="O29" i="9" s="1"/>
  <c r="N31" i="9"/>
  <c r="N29" i="9" s="1"/>
  <c r="M31" i="9"/>
  <c r="M29" i="9" s="1"/>
  <c r="L31" i="9"/>
  <c r="L29" i="9" s="1"/>
  <c r="J31" i="9"/>
  <c r="J29" i="9" s="1"/>
  <c r="I31" i="9"/>
  <c r="I29" i="9" s="1"/>
  <c r="H31" i="9"/>
  <c r="H29" i="9" s="1"/>
  <c r="G31" i="9"/>
  <c r="G29" i="9" s="1"/>
  <c r="F31" i="9"/>
  <c r="F29" i="9" s="1"/>
  <c r="E31" i="9"/>
  <c r="E29" i="9" s="1"/>
  <c r="D31" i="9"/>
  <c r="D29" i="9" s="1"/>
  <c r="AA24" i="9"/>
  <c r="AA23" i="9" s="1"/>
  <c r="Z24" i="9"/>
  <c r="Y24" i="9"/>
  <c r="X24" i="9"/>
  <c r="X23" i="9" s="1"/>
  <c r="W24" i="9"/>
  <c r="W23" i="9" s="1"/>
  <c r="V24" i="9"/>
  <c r="V23" i="9" s="1"/>
  <c r="U24" i="9"/>
  <c r="U23" i="9" s="1"/>
  <c r="T24" i="9"/>
  <c r="T23" i="9" s="1"/>
  <c r="R24" i="9"/>
  <c r="R23" i="9" s="1"/>
  <c r="Q24" i="9"/>
  <c r="Q23" i="9" s="1"/>
  <c r="O24" i="9"/>
  <c r="O23" i="9" s="1"/>
  <c r="N24" i="9"/>
  <c r="N23" i="9" s="1"/>
  <c r="M24" i="9"/>
  <c r="M23" i="9" s="1"/>
  <c r="L24" i="9"/>
  <c r="L23" i="9" s="1"/>
  <c r="J24" i="9"/>
  <c r="J23" i="9" s="1"/>
  <c r="I24" i="9"/>
  <c r="I23" i="9" s="1"/>
  <c r="H24" i="9"/>
  <c r="H23" i="9" s="1"/>
  <c r="G24" i="9"/>
  <c r="G23" i="9" s="1"/>
  <c r="F24" i="9"/>
  <c r="F23" i="9" s="1"/>
  <c r="E24" i="9"/>
  <c r="E23" i="9" s="1"/>
  <c r="D24" i="9"/>
  <c r="D23" i="9" s="1"/>
  <c r="Z23" i="9"/>
  <c r="Y23" i="9"/>
  <c r="AA19" i="9"/>
  <c r="AA18" i="9" s="1"/>
  <c r="Z19" i="9"/>
  <c r="Z18" i="9" s="1"/>
  <c r="Y19" i="9"/>
  <c r="Y18" i="9" s="1"/>
  <c r="X19" i="9"/>
  <c r="X18" i="9" s="1"/>
  <c r="W19" i="9"/>
  <c r="W18" i="9" s="1"/>
  <c r="V19" i="9"/>
  <c r="V18" i="9" s="1"/>
  <c r="U19" i="9"/>
  <c r="U18" i="9" s="1"/>
  <c r="T19" i="9"/>
  <c r="T18" i="9" s="1"/>
  <c r="R19" i="9"/>
  <c r="R18" i="9" s="1"/>
  <c r="Q19" i="9"/>
  <c r="Q18" i="9" s="1"/>
  <c r="O19" i="9"/>
  <c r="O18" i="9" s="1"/>
  <c r="N19" i="9"/>
  <c r="N18" i="9" s="1"/>
  <c r="M19" i="9"/>
  <c r="M18" i="9" s="1"/>
  <c r="L19" i="9"/>
  <c r="L18" i="9" s="1"/>
  <c r="J19" i="9"/>
  <c r="J18" i="9" s="1"/>
  <c r="I19" i="9"/>
  <c r="I18" i="9" s="1"/>
  <c r="H19" i="9"/>
  <c r="H18" i="9" s="1"/>
  <c r="G19" i="9"/>
  <c r="G18" i="9" s="1"/>
  <c r="F19" i="9"/>
  <c r="F18" i="9" s="1"/>
  <c r="E19" i="9"/>
  <c r="E18" i="9" s="1"/>
  <c r="D19" i="9"/>
  <c r="D18" i="9" s="1"/>
  <c r="AA15" i="9"/>
  <c r="AA14" i="9" s="1"/>
  <c r="AA11" i="9" s="1"/>
  <c r="Z15" i="9"/>
  <c r="Y15" i="9"/>
  <c r="Y14" i="9" s="1"/>
  <c r="Y11" i="9" s="1"/>
  <c r="X15" i="9"/>
  <c r="X14" i="9" s="1"/>
  <c r="X11" i="9" s="1"/>
  <c r="W15" i="9"/>
  <c r="W14" i="9" s="1"/>
  <c r="W11" i="9" s="1"/>
  <c r="V15" i="9"/>
  <c r="V14" i="9" s="1"/>
  <c r="V11" i="9" s="1"/>
  <c r="U15" i="9"/>
  <c r="U14" i="9" s="1"/>
  <c r="U11" i="9" s="1"/>
  <c r="T15" i="9"/>
  <c r="T14" i="9" s="1"/>
  <c r="T11" i="9" s="1"/>
  <c r="R15" i="9"/>
  <c r="R14" i="9" s="1"/>
  <c r="R11" i="9" s="1"/>
  <c r="Q15" i="9"/>
  <c r="Q14" i="9" s="1"/>
  <c r="Q11" i="9" s="1"/>
  <c r="O15" i="9"/>
  <c r="O14" i="9" s="1"/>
  <c r="O11" i="9" s="1"/>
  <c r="N15" i="9"/>
  <c r="N14" i="9" s="1"/>
  <c r="N11" i="9" s="1"/>
  <c r="M15" i="9"/>
  <c r="M14" i="9" s="1"/>
  <c r="M11" i="9" s="1"/>
  <c r="L15" i="9"/>
  <c r="L14" i="9" s="1"/>
  <c r="L11" i="9" s="1"/>
  <c r="J15" i="9"/>
  <c r="J14" i="9" s="1"/>
  <c r="J11" i="9" s="1"/>
  <c r="I15" i="9"/>
  <c r="I14" i="9" s="1"/>
  <c r="I11" i="9" s="1"/>
  <c r="H15" i="9"/>
  <c r="H14" i="9" s="1"/>
  <c r="H11" i="9" s="1"/>
  <c r="G15" i="9"/>
  <c r="G14" i="9" s="1"/>
  <c r="G11" i="9" s="1"/>
  <c r="F15" i="9"/>
  <c r="F14" i="9" s="1"/>
  <c r="F11" i="9" s="1"/>
  <c r="E15" i="9"/>
  <c r="E14" i="9" s="1"/>
  <c r="E11" i="9" s="1"/>
  <c r="D15" i="9"/>
  <c r="D14" i="9" s="1"/>
  <c r="D11" i="9" s="1"/>
  <c r="Z14" i="9"/>
  <c r="Z11" i="9" s="1"/>
  <c r="J12" i="10" l="1"/>
  <c r="E12" i="10"/>
  <c r="AN12" i="10" s="1"/>
  <c r="H12" i="10"/>
  <c r="H13" i="10" s="1"/>
  <c r="J13" i="10"/>
  <c r="AS13" i="10" s="1"/>
  <c r="AS12" i="10"/>
  <c r="I12" i="10"/>
  <c r="I13" i="10" s="1"/>
  <c r="K12" i="10"/>
  <c r="E13" i="10"/>
  <c r="AN13" i="10" s="1"/>
  <c r="G12" i="10"/>
  <c r="G13" i="10" s="1"/>
  <c r="O13" i="10"/>
  <c r="AQ13" i="10" s="1"/>
  <c r="AQ12" i="10"/>
  <c r="P13" i="10"/>
  <c r="AO20" i="10"/>
  <c r="N13" i="10"/>
  <c r="M13" i="10"/>
  <c r="AO13" i="10" s="1"/>
  <c r="AO12" i="10"/>
  <c r="Z17" i="9"/>
  <c r="Z9" i="9" s="1"/>
  <c r="Z10" i="9" s="1"/>
  <c r="G17" i="9"/>
  <c r="G9" i="9" s="1"/>
  <c r="G10" i="9" s="1"/>
  <c r="N17" i="9"/>
  <c r="T17" i="9"/>
  <c r="T9" i="9" s="1"/>
  <c r="T10" i="9" s="1"/>
  <c r="I17" i="9"/>
  <c r="I9" i="9" s="1"/>
  <c r="I10" i="9" s="1"/>
  <c r="L17" i="9"/>
  <c r="L9" i="9" s="1"/>
  <c r="L10" i="9" s="1"/>
  <c r="E17" i="9"/>
  <c r="E9" i="9" s="1"/>
  <c r="E10" i="9" s="1"/>
  <c r="X17" i="9"/>
  <c r="X9" i="9" s="1"/>
  <c r="X10" i="9" s="1"/>
  <c r="V17" i="9"/>
  <c r="V9" i="9" s="1"/>
  <c r="V10" i="9" s="1"/>
  <c r="Q17" i="9"/>
  <c r="D17" i="9"/>
  <c r="D9" i="9" s="1"/>
  <c r="D10" i="9" s="1"/>
  <c r="H17" i="9"/>
  <c r="H9" i="9" s="1"/>
  <c r="H10" i="9" s="1"/>
  <c r="M17" i="9"/>
  <c r="M9" i="9" s="1"/>
  <c r="M10" i="9" s="1"/>
  <c r="R17" i="9"/>
  <c r="R9" i="9" s="1"/>
  <c r="R10" i="9" s="1"/>
  <c r="W17" i="9"/>
  <c r="W9" i="9" s="1"/>
  <c r="W10" i="9" s="1"/>
  <c r="AA17" i="9"/>
  <c r="AA9" i="9" s="1"/>
  <c r="AA10" i="9" s="1"/>
  <c r="Q9" i="9"/>
  <c r="Q10" i="9" s="1"/>
  <c r="N9" i="9"/>
  <c r="N10" i="9" s="1"/>
  <c r="F17" i="9"/>
  <c r="F9" i="9" s="1"/>
  <c r="F10" i="9" s="1"/>
  <c r="J17" i="9"/>
  <c r="J9" i="9" s="1"/>
  <c r="J10" i="9" s="1"/>
  <c r="O17" i="9"/>
  <c r="O9" i="9" s="1"/>
  <c r="O10" i="9" s="1"/>
  <c r="U17" i="9"/>
  <c r="U9" i="9" s="1"/>
  <c r="U10" i="9" s="1"/>
  <c r="Y17" i="9"/>
  <c r="Y9" i="9" s="1"/>
  <c r="Y10" i="9" s="1"/>
  <c r="AR12" i="10" l="1"/>
  <c r="AP12" i="10"/>
  <c r="AP13" i="10"/>
  <c r="K13" i="10"/>
  <c r="AT13" i="10" s="1"/>
  <c r="AT12" i="10"/>
  <c r="AR13" i="10"/>
  <c r="AA35" i="8"/>
  <c r="Z35" i="8"/>
  <c r="Y35" i="8"/>
  <c r="X35" i="8"/>
  <c r="W35" i="8"/>
  <c r="V35" i="8"/>
  <c r="U35" i="8"/>
  <c r="T35" i="8"/>
  <c r="R35" i="8"/>
  <c r="Q35" i="8"/>
  <c r="O35" i="8"/>
  <c r="N35" i="8"/>
  <c r="M35" i="8"/>
  <c r="L35" i="8"/>
  <c r="J35" i="8"/>
  <c r="I35" i="8"/>
  <c r="H35" i="8"/>
  <c r="G35" i="8"/>
  <c r="F35" i="8"/>
  <c r="E35" i="8"/>
  <c r="D35" i="8"/>
  <c r="AA31" i="8"/>
  <c r="AA29" i="8" s="1"/>
  <c r="Z31" i="8"/>
  <c r="Z29" i="8" s="1"/>
  <c r="Y31" i="8"/>
  <c r="Y29" i="8" s="1"/>
  <c r="X31" i="8"/>
  <c r="X29" i="8" s="1"/>
  <c r="W31" i="8"/>
  <c r="W29" i="8" s="1"/>
  <c r="V31" i="8"/>
  <c r="V29" i="8" s="1"/>
  <c r="U31" i="8"/>
  <c r="U29" i="8" s="1"/>
  <c r="T31" i="8"/>
  <c r="R31" i="8"/>
  <c r="R29" i="8" s="1"/>
  <c r="Q31" i="8"/>
  <c r="Q29" i="8" s="1"/>
  <c r="O31" i="8"/>
  <c r="O29" i="8" s="1"/>
  <c r="N31" i="8"/>
  <c r="N29" i="8" s="1"/>
  <c r="M31" i="8"/>
  <c r="M29" i="8" s="1"/>
  <c r="L31" i="8"/>
  <c r="L29" i="8" s="1"/>
  <c r="J31" i="8"/>
  <c r="J29" i="8" s="1"/>
  <c r="I31" i="8"/>
  <c r="I29" i="8" s="1"/>
  <c r="H31" i="8"/>
  <c r="H29" i="8" s="1"/>
  <c r="G31" i="8"/>
  <c r="G29" i="8" s="1"/>
  <c r="F31" i="8"/>
  <c r="F29" i="8" s="1"/>
  <c r="E31" i="8"/>
  <c r="E29" i="8" s="1"/>
  <c r="D31" i="8"/>
  <c r="D29" i="8" s="1"/>
  <c r="T29" i="8"/>
  <c r="AA24" i="8"/>
  <c r="AA23" i="8" s="1"/>
  <c r="Z24" i="8"/>
  <c r="Y24" i="8"/>
  <c r="Y23" i="8" s="1"/>
  <c r="X24" i="8"/>
  <c r="W24" i="8"/>
  <c r="W23" i="8" s="1"/>
  <c r="V24" i="8"/>
  <c r="V23" i="8" s="1"/>
  <c r="U24" i="8"/>
  <c r="U23" i="8" s="1"/>
  <c r="T24" i="8"/>
  <c r="T23" i="8" s="1"/>
  <c r="R24" i="8"/>
  <c r="R23" i="8" s="1"/>
  <c r="Q24" i="8"/>
  <c r="Q23" i="8" s="1"/>
  <c r="O24" i="8"/>
  <c r="O23" i="8" s="1"/>
  <c r="N24" i="8"/>
  <c r="N23" i="8" s="1"/>
  <c r="M24" i="8"/>
  <c r="M23" i="8" s="1"/>
  <c r="L24" i="8"/>
  <c r="L23" i="8" s="1"/>
  <c r="J24" i="8"/>
  <c r="J23" i="8" s="1"/>
  <c r="I24" i="8"/>
  <c r="I23" i="8" s="1"/>
  <c r="H24" i="8"/>
  <c r="H23" i="8" s="1"/>
  <c r="G24" i="8"/>
  <c r="G23" i="8" s="1"/>
  <c r="F24" i="8"/>
  <c r="F23" i="8" s="1"/>
  <c r="E24" i="8"/>
  <c r="E23" i="8" s="1"/>
  <c r="D24" i="8"/>
  <c r="D23" i="8" s="1"/>
  <c r="Z23" i="8"/>
  <c r="X23" i="8"/>
  <c r="AA19" i="8"/>
  <c r="AA18" i="8" s="1"/>
  <c r="Z19" i="8"/>
  <c r="Y19" i="8"/>
  <c r="Y18" i="8" s="1"/>
  <c r="X19" i="8"/>
  <c r="X18" i="8" s="1"/>
  <c r="W19" i="8"/>
  <c r="W18" i="8" s="1"/>
  <c r="V19" i="8"/>
  <c r="V18" i="8" s="1"/>
  <c r="U19" i="8"/>
  <c r="U18" i="8" s="1"/>
  <c r="T19" i="8"/>
  <c r="T18" i="8" s="1"/>
  <c r="R19" i="8"/>
  <c r="R18" i="8" s="1"/>
  <c r="Q19" i="8"/>
  <c r="Q18" i="8" s="1"/>
  <c r="O19" i="8"/>
  <c r="O18" i="8" s="1"/>
  <c r="N19" i="8"/>
  <c r="N18" i="8" s="1"/>
  <c r="M19" i="8"/>
  <c r="M18" i="8" s="1"/>
  <c r="L19" i="8"/>
  <c r="L18" i="8" s="1"/>
  <c r="J19" i="8"/>
  <c r="J18" i="8" s="1"/>
  <c r="I19" i="8"/>
  <c r="I18" i="8" s="1"/>
  <c r="H19" i="8"/>
  <c r="H18" i="8" s="1"/>
  <c r="G19" i="8"/>
  <c r="G18" i="8" s="1"/>
  <c r="F19" i="8"/>
  <c r="F18" i="8" s="1"/>
  <c r="E19" i="8"/>
  <c r="E18" i="8" s="1"/>
  <c r="D19" i="8"/>
  <c r="D18" i="8" s="1"/>
  <c r="Z18" i="8"/>
  <c r="AA15" i="8"/>
  <c r="AA14" i="8" s="1"/>
  <c r="AA11" i="8" s="1"/>
  <c r="Z15" i="8"/>
  <c r="Y15" i="8"/>
  <c r="Y14" i="8" s="1"/>
  <c r="Y11" i="8" s="1"/>
  <c r="X15" i="8"/>
  <c r="X14" i="8" s="1"/>
  <c r="X11" i="8" s="1"/>
  <c r="W15" i="8"/>
  <c r="W14" i="8" s="1"/>
  <c r="W11" i="8" s="1"/>
  <c r="V15" i="8"/>
  <c r="V14" i="8" s="1"/>
  <c r="V11" i="8" s="1"/>
  <c r="U15" i="8"/>
  <c r="U14" i="8" s="1"/>
  <c r="U11" i="8" s="1"/>
  <c r="T15" i="8"/>
  <c r="T14" i="8" s="1"/>
  <c r="T11" i="8" s="1"/>
  <c r="R15" i="8"/>
  <c r="R14" i="8" s="1"/>
  <c r="R11" i="8" s="1"/>
  <c r="Q15" i="8"/>
  <c r="Q14" i="8" s="1"/>
  <c r="Q11" i="8" s="1"/>
  <c r="O15" i="8"/>
  <c r="O14" i="8" s="1"/>
  <c r="O11" i="8" s="1"/>
  <c r="N15" i="8"/>
  <c r="N14" i="8" s="1"/>
  <c r="N11" i="8" s="1"/>
  <c r="M15" i="8"/>
  <c r="M14" i="8" s="1"/>
  <c r="M11" i="8" s="1"/>
  <c r="L15" i="8"/>
  <c r="L14" i="8" s="1"/>
  <c r="L11" i="8" s="1"/>
  <c r="J15" i="8"/>
  <c r="J14" i="8" s="1"/>
  <c r="J11" i="8" s="1"/>
  <c r="I15" i="8"/>
  <c r="I14" i="8" s="1"/>
  <c r="I11" i="8" s="1"/>
  <c r="H15" i="8"/>
  <c r="H14" i="8" s="1"/>
  <c r="H11" i="8" s="1"/>
  <c r="G15" i="8"/>
  <c r="G14" i="8" s="1"/>
  <c r="G11" i="8" s="1"/>
  <c r="F15" i="8"/>
  <c r="F14" i="8" s="1"/>
  <c r="F11" i="8" s="1"/>
  <c r="E15" i="8"/>
  <c r="E14" i="8" s="1"/>
  <c r="E11" i="8" s="1"/>
  <c r="D15" i="8"/>
  <c r="D14" i="8" s="1"/>
  <c r="D11" i="8" s="1"/>
  <c r="Z14" i="8"/>
  <c r="Z11" i="8" s="1"/>
  <c r="Z17" i="8" l="1"/>
  <c r="Z9" i="8" s="1"/>
  <c r="Z10" i="8" s="1"/>
  <c r="G17" i="8"/>
  <c r="G9" i="8" s="1"/>
  <c r="G10" i="8" s="1"/>
  <c r="N17" i="8"/>
  <c r="N9" i="8" s="1"/>
  <c r="N10" i="8" s="1"/>
  <c r="T17" i="8"/>
  <c r="T9" i="8" s="1"/>
  <c r="T10" i="8" s="1"/>
  <c r="I17" i="8"/>
  <c r="I9" i="8" s="1"/>
  <c r="I10" i="8" s="1"/>
  <c r="L17" i="8"/>
  <c r="L9" i="8" s="1"/>
  <c r="L10" i="8" s="1"/>
  <c r="E17" i="8"/>
  <c r="E9" i="8" s="1"/>
  <c r="E10" i="8" s="1"/>
  <c r="X17" i="8"/>
  <c r="X9" i="8" s="1"/>
  <c r="X10" i="8" s="1"/>
  <c r="V17" i="8"/>
  <c r="V9" i="8" s="1"/>
  <c r="V10" i="8" s="1"/>
  <c r="Q17" i="8"/>
  <c r="Q9" i="8" s="1"/>
  <c r="Q10" i="8" s="1"/>
  <c r="D17" i="8"/>
  <c r="D9" i="8" s="1"/>
  <c r="D10" i="8" s="1"/>
  <c r="H17" i="8"/>
  <c r="H9" i="8" s="1"/>
  <c r="H10" i="8" s="1"/>
  <c r="M17" i="8"/>
  <c r="M9" i="8" s="1"/>
  <c r="M10" i="8" s="1"/>
  <c r="R17" i="8"/>
  <c r="R9" i="8" s="1"/>
  <c r="R10" i="8" s="1"/>
  <c r="W17" i="8"/>
  <c r="W9" i="8" s="1"/>
  <c r="W10" i="8" s="1"/>
  <c r="AA17" i="8"/>
  <c r="AA9" i="8" s="1"/>
  <c r="AA10" i="8" s="1"/>
  <c r="F17" i="8"/>
  <c r="F9" i="8" s="1"/>
  <c r="F10" i="8" s="1"/>
  <c r="J17" i="8"/>
  <c r="J9" i="8" s="1"/>
  <c r="J10" i="8" s="1"/>
  <c r="O17" i="8"/>
  <c r="O9" i="8" s="1"/>
  <c r="O10" i="8" s="1"/>
  <c r="U17" i="8"/>
  <c r="U9" i="8" s="1"/>
  <c r="U10" i="8" s="1"/>
  <c r="Y17" i="8"/>
  <c r="Y9" i="8" s="1"/>
  <c r="Y10" i="8" s="1"/>
  <c r="AA35" i="7" l="1"/>
  <c r="Z35" i="7"/>
  <c r="Y35" i="7"/>
  <c r="X35" i="7"/>
  <c r="W35" i="7"/>
  <c r="V35" i="7"/>
  <c r="U35" i="7"/>
  <c r="T35" i="7"/>
  <c r="R35" i="7"/>
  <c r="Q35" i="7"/>
  <c r="O35" i="7"/>
  <c r="N35" i="7"/>
  <c r="M35" i="7"/>
  <c r="L35" i="7"/>
  <c r="J35" i="7"/>
  <c r="I35" i="7"/>
  <c r="H35" i="7"/>
  <c r="G35" i="7"/>
  <c r="F35" i="7"/>
  <c r="E35" i="7"/>
  <c r="D35" i="7"/>
  <c r="AA31" i="7"/>
  <c r="AA29" i="7" s="1"/>
  <c r="Z31" i="7"/>
  <c r="Z29" i="7" s="1"/>
  <c r="Y31" i="7"/>
  <c r="Y29" i="7" s="1"/>
  <c r="X31" i="7"/>
  <c r="X29" i="7" s="1"/>
  <c r="W31" i="7"/>
  <c r="W29" i="7" s="1"/>
  <c r="V31" i="7"/>
  <c r="V29" i="7" s="1"/>
  <c r="U31" i="7"/>
  <c r="U29" i="7" s="1"/>
  <c r="T31" i="7"/>
  <c r="T29" i="7" s="1"/>
  <c r="R31" i="7"/>
  <c r="R29" i="7" s="1"/>
  <c r="Q31" i="7"/>
  <c r="Q29" i="7" s="1"/>
  <c r="O31" i="7"/>
  <c r="O29" i="7" s="1"/>
  <c r="N31" i="7"/>
  <c r="N29" i="7" s="1"/>
  <c r="M31" i="7"/>
  <c r="M29" i="7" s="1"/>
  <c r="L31" i="7"/>
  <c r="L29" i="7" s="1"/>
  <c r="J31" i="7"/>
  <c r="J29" i="7" s="1"/>
  <c r="I31" i="7"/>
  <c r="I29" i="7" s="1"/>
  <c r="H31" i="7"/>
  <c r="H29" i="7" s="1"/>
  <c r="G31" i="7"/>
  <c r="G29" i="7" s="1"/>
  <c r="F31" i="7"/>
  <c r="F29" i="7" s="1"/>
  <c r="E31" i="7"/>
  <c r="D31" i="7"/>
  <c r="D29" i="7" s="1"/>
  <c r="E29" i="7"/>
  <c r="AA24" i="7"/>
  <c r="AA23" i="7" s="1"/>
  <c r="Z24" i="7"/>
  <c r="Z23" i="7" s="1"/>
  <c r="Y24" i="7"/>
  <c r="Y23" i="7" s="1"/>
  <c r="X24" i="7"/>
  <c r="X23" i="7" s="1"/>
  <c r="W24" i="7"/>
  <c r="W23" i="7" s="1"/>
  <c r="V24" i="7"/>
  <c r="V23" i="7" s="1"/>
  <c r="U24" i="7"/>
  <c r="U23" i="7" s="1"/>
  <c r="T24" i="7"/>
  <c r="T23" i="7" s="1"/>
  <c r="R24" i="7"/>
  <c r="R23" i="7" s="1"/>
  <c r="Q24" i="7"/>
  <c r="Q23" i="7" s="1"/>
  <c r="O24" i="7"/>
  <c r="O23" i="7" s="1"/>
  <c r="N24" i="7"/>
  <c r="N23" i="7" s="1"/>
  <c r="M24" i="7"/>
  <c r="M23" i="7" s="1"/>
  <c r="L24" i="7"/>
  <c r="L23" i="7" s="1"/>
  <c r="J24" i="7"/>
  <c r="J23" i="7" s="1"/>
  <c r="I24" i="7"/>
  <c r="I23" i="7" s="1"/>
  <c r="H24" i="7"/>
  <c r="H23" i="7" s="1"/>
  <c r="G24" i="7"/>
  <c r="G23" i="7" s="1"/>
  <c r="F24" i="7"/>
  <c r="F23" i="7" s="1"/>
  <c r="E24" i="7"/>
  <c r="E23" i="7" s="1"/>
  <c r="D24" i="7"/>
  <c r="D23" i="7" s="1"/>
  <c r="AA19" i="7"/>
  <c r="AA18" i="7" s="1"/>
  <c r="Z19" i="7"/>
  <c r="Z18" i="7" s="1"/>
  <c r="Y19" i="7"/>
  <c r="Y18" i="7" s="1"/>
  <c r="X19" i="7"/>
  <c r="X18" i="7" s="1"/>
  <c r="W19" i="7"/>
  <c r="W18" i="7" s="1"/>
  <c r="V19" i="7"/>
  <c r="V18" i="7" s="1"/>
  <c r="U19" i="7"/>
  <c r="U18" i="7" s="1"/>
  <c r="T19" i="7"/>
  <c r="T18" i="7" s="1"/>
  <c r="R19" i="7"/>
  <c r="R18" i="7" s="1"/>
  <c r="Q19" i="7"/>
  <c r="Q18" i="7" s="1"/>
  <c r="O19" i="7"/>
  <c r="O18" i="7" s="1"/>
  <c r="N19" i="7"/>
  <c r="N18" i="7" s="1"/>
  <c r="M19" i="7"/>
  <c r="M18" i="7" s="1"/>
  <c r="L19" i="7"/>
  <c r="L18" i="7" s="1"/>
  <c r="J19" i="7"/>
  <c r="J18" i="7" s="1"/>
  <c r="I19" i="7"/>
  <c r="I18" i="7" s="1"/>
  <c r="H19" i="7"/>
  <c r="H18" i="7" s="1"/>
  <c r="G19" i="7"/>
  <c r="G18" i="7" s="1"/>
  <c r="F19" i="7"/>
  <c r="F18" i="7" s="1"/>
  <c r="E19" i="7"/>
  <c r="E18" i="7" s="1"/>
  <c r="D19" i="7"/>
  <c r="D18" i="7" s="1"/>
  <c r="AA15" i="7"/>
  <c r="AA14" i="7" s="1"/>
  <c r="AA11" i="7" s="1"/>
  <c r="Z15" i="7"/>
  <c r="Z14" i="7" s="1"/>
  <c r="Z11" i="7" s="1"/>
  <c r="Y15" i="7"/>
  <c r="Y14" i="7" s="1"/>
  <c r="Y11" i="7" s="1"/>
  <c r="X15" i="7"/>
  <c r="X14" i="7" s="1"/>
  <c r="X11" i="7" s="1"/>
  <c r="W15" i="7"/>
  <c r="W14" i="7" s="1"/>
  <c r="W11" i="7" s="1"/>
  <c r="V15" i="7"/>
  <c r="V14" i="7" s="1"/>
  <c r="V11" i="7" s="1"/>
  <c r="U15" i="7"/>
  <c r="U14" i="7" s="1"/>
  <c r="U11" i="7" s="1"/>
  <c r="T15" i="7"/>
  <c r="T14" i="7" s="1"/>
  <c r="T11" i="7" s="1"/>
  <c r="R15" i="7"/>
  <c r="R14" i="7" s="1"/>
  <c r="R11" i="7" s="1"/>
  <c r="Q15" i="7"/>
  <c r="Q14" i="7" s="1"/>
  <c r="Q11" i="7" s="1"/>
  <c r="O15" i="7"/>
  <c r="O14" i="7" s="1"/>
  <c r="O11" i="7" s="1"/>
  <c r="N15" i="7"/>
  <c r="N14" i="7" s="1"/>
  <c r="N11" i="7" s="1"/>
  <c r="M15" i="7"/>
  <c r="M14" i="7" s="1"/>
  <c r="M11" i="7" s="1"/>
  <c r="L15" i="7"/>
  <c r="L14" i="7" s="1"/>
  <c r="L11" i="7" s="1"/>
  <c r="J15" i="7"/>
  <c r="J14" i="7" s="1"/>
  <c r="J11" i="7" s="1"/>
  <c r="I15" i="7"/>
  <c r="I14" i="7" s="1"/>
  <c r="I11" i="7" s="1"/>
  <c r="H15" i="7"/>
  <c r="H14" i="7" s="1"/>
  <c r="H11" i="7" s="1"/>
  <c r="G15" i="7"/>
  <c r="G14" i="7" s="1"/>
  <c r="G11" i="7" s="1"/>
  <c r="F15" i="7"/>
  <c r="F14" i="7" s="1"/>
  <c r="F11" i="7" s="1"/>
  <c r="E15" i="7"/>
  <c r="E14" i="7" s="1"/>
  <c r="E11" i="7" s="1"/>
  <c r="D15" i="7"/>
  <c r="D14" i="7" s="1"/>
  <c r="D11" i="7" s="1"/>
  <c r="Z17" i="7" l="1"/>
  <c r="Z9" i="7" s="1"/>
  <c r="Z10" i="7" s="1"/>
  <c r="G17" i="7"/>
  <c r="G9" i="7" s="1"/>
  <c r="G10" i="7" s="1"/>
  <c r="T17" i="7"/>
  <c r="T9" i="7" s="1"/>
  <c r="T10" i="7" s="1"/>
  <c r="I17" i="7"/>
  <c r="I9" i="7" s="1"/>
  <c r="I10" i="7" s="1"/>
  <c r="N17" i="7"/>
  <c r="N9" i="7" s="1"/>
  <c r="N10" i="7" s="1"/>
  <c r="E17" i="7"/>
  <c r="E9" i="7" s="1"/>
  <c r="E10" i="7" s="1"/>
  <c r="X17" i="7"/>
  <c r="X9" i="7" s="1"/>
  <c r="X10" i="7" s="1"/>
  <c r="V17" i="7"/>
  <c r="V9" i="7" s="1"/>
  <c r="V10" i="7" s="1"/>
  <c r="L17" i="7"/>
  <c r="L9" i="7" s="1"/>
  <c r="L10" i="7" s="1"/>
  <c r="Q17" i="7"/>
  <c r="D17" i="7"/>
  <c r="D9" i="7" s="1"/>
  <c r="D10" i="7" s="1"/>
  <c r="H17" i="7"/>
  <c r="H9" i="7" s="1"/>
  <c r="H10" i="7" s="1"/>
  <c r="M17" i="7"/>
  <c r="M9" i="7" s="1"/>
  <c r="M10" i="7" s="1"/>
  <c r="R17" i="7"/>
  <c r="R9" i="7" s="1"/>
  <c r="R10" i="7" s="1"/>
  <c r="W17" i="7"/>
  <c r="W9" i="7" s="1"/>
  <c r="W10" i="7" s="1"/>
  <c r="AA17" i="7"/>
  <c r="AA9" i="7" s="1"/>
  <c r="AA10" i="7" s="1"/>
  <c r="Q9" i="7"/>
  <c r="Q10" i="7" s="1"/>
  <c r="F17" i="7"/>
  <c r="F9" i="7" s="1"/>
  <c r="F10" i="7" s="1"/>
  <c r="J17" i="7"/>
  <c r="J9" i="7" s="1"/>
  <c r="J10" i="7" s="1"/>
  <c r="O17" i="7"/>
  <c r="O9" i="7" s="1"/>
  <c r="O10" i="7" s="1"/>
  <c r="U17" i="7"/>
  <c r="U9" i="7" s="1"/>
  <c r="U10" i="7" s="1"/>
  <c r="Y17" i="7"/>
  <c r="Y9" i="7" s="1"/>
  <c r="Y10" i="7" s="1"/>
  <c r="AA35" i="6" l="1"/>
  <c r="Z35" i="6"/>
  <c r="Y35" i="6"/>
  <c r="X35" i="6"/>
  <c r="W35" i="6"/>
  <c r="V35" i="6"/>
  <c r="U35" i="6"/>
  <c r="T35" i="6"/>
  <c r="R35" i="6"/>
  <c r="Q35" i="6"/>
  <c r="O35" i="6"/>
  <c r="N35" i="6"/>
  <c r="M35" i="6"/>
  <c r="L35" i="6"/>
  <c r="J35" i="6"/>
  <c r="I35" i="6"/>
  <c r="H35" i="6"/>
  <c r="G35" i="6"/>
  <c r="F35" i="6"/>
  <c r="E35" i="6"/>
  <c r="D35" i="6"/>
  <c r="AA31" i="6"/>
  <c r="AA29" i="6" s="1"/>
  <c r="Z31" i="6"/>
  <c r="Z29" i="6" s="1"/>
  <c r="Y31" i="6"/>
  <c r="Y29" i="6" s="1"/>
  <c r="X31" i="6"/>
  <c r="W31" i="6"/>
  <c r="W29" i="6" s="1"/>
  <c r="V31" i="6"/>
  <c r="V29" i="6" s="1"/>
  <c r="U31" i="6"/>
  <c r="U29" i="6" s="1"/>
  <c r="T31" i="6"/>
  <c r="T29" i="6" s="1"/>
  <c r="R31" i="6"/>
  <c r="R29" i="6" s="1"/>
  <c r="Q31" i="6"/>
  <c r="Q29" i="6" s="1"/>
  <c r="O31" i="6"/>
  <c r="O29" i="6" s="1"/>
  <c r="N31" i="6"/>
  <c r="N29" i="6" s="1"/>
  <c r="M31" i="6"/>
  <c r="M29" i="6" s="1"/>
  <c r="L31" i="6"/>
  <c r="L29" i="6" s="1"/>
  <c r="J31" i="6"/>
  <c r="J29" i="6" s="1"/>
  <c r="I31" i="6"/>
  <c r="I29" i="6" s="1"/>
  <c r="H31" i="6"/>
  <c r="H29" i="6" s="1"/>
  <c r="G31" i="6"/>
  <c r="G29" i="6" s="1"/>
  <c r="F31" i="6"/>
  <c r="F29" i="6" s="1"/>
  <c r="E31" i="6"/>
  <c r="E29" i="6" s="1"/>
  <c r="D31" i="6"/>
  <c r="D29" i="6" s="1"/>
  <c r="X29" i="6"/>
  <c r="AA24" i="6"/>
  <c r="AA23" i="6" s="1"/>
  <c r="Z24" i="6"/>
  <c r="Z23" i="6" s="1"/>
  <c r="Y24" i="6"/>
  <c r="Y23" i="6" s="1"/>
  <c r="X24" i="6"/>
  <c r="X23" i="6" s="1"/>
  <c r="W24" i="6"/>
  <c r="W23" i="6" s="1"/>
  <c r="V24" i="6"/>
  <c r="V23" i="6" s="1"/>
  <c r="U24" i="6"/>
  <c r="U23" i="6" s="1"/>
  <c r="T24" i="6"/>
  <c r="T23" i="6" s="1"/>
  <c r="R24" i="6"/>
  <c r="R23" i="6" s="1"/>
  <c r="Q24" i="6"/>
  <c r="Q23" i="6" s="1"/>
  <c r="O24" i="6"/>
  <c r="O23" i="6" s="1"/>
  <c r="N24" i="6"/>
  <c r="N23" i="6" s="1"/>
  <c r="M24" i="6"/>
  <c r="M23" i="6" s="1"/>
  <c r="L23" i="6"/>
  <c r="J24" i="6"/>
  <c r="J23" i="6" s="1"/>
  <c r="I24" i="6"/>
  <c r="I23" i="6" s="1"/>
  <c r="H24" i="6"/>
  <c r="H23" i="6" s="1"/>
  <c r="G24" i="6"/>
  <c r="G23" i="6" s="1"/>
  <c r="F24" i="6"/>
  <c r="F23" i="6" s="1"/>
  <c r="E24" i="6"/>
  <c r="E23" i="6" s="1"/>
  <c r="D24" i="6"/>
  <c r="D23" i="6" s="1"/>
  <c r="AA19" i="6"/>
  <c r="AA18" i="6" s="1"/>
  <c r="Z19" i="6"/>
  <c r="Z18" i="6" s="1"/>
  <c r="Y19" i="6"/>
  <c r="Y18" i="6" s="1"/>
  <c r="X19" i="6"/>
  <c r="X18" i="6" s="1"/>
  <c r="W19" i="6"/>
  <c r="W18" i="6" s="1"/>
  <c r="V19" i="6"/>
  <c r="V18" i="6" s="1"/>
  <c r="U19" i="6"/>
  <c r="U18" i="6" s="1"/>
  <c r="T19" i="6"/>
  <c r="T18" i="6" s="1"/>
  <c r="R19" i="6"/>
  <c r="R18" i="6" s="1"/>
  <c r="Q19" i="6"/>
  <c r="Q18" i="6" s="1"/>
  <c r="O19" i="6"/>
  <c r="O18" i="6" s="1"/>
  <c r="N19" i="6"/>
  <c r="N18" i="6" s="1"/>
  <c r="M19" i="6"/>
  <c r="M18" i="6" s="1"/>
  <c r="L19" i="6"/>
  <c r="L18" i="6" s="1"/>
  <c r="J19" i="6"/>
  <c r="J18" i="6" s="1"/>
  <c r="I19" i="6"/>
  <c r="I18" i="6" s="1"/>
  <c r="H19" i="6"/>
  <c r="H18" i="6" s="1"/>
  <c r="G19" i="6"/>
  <c r="G18" i="6" s="1"/>
  <c r="F19" i="6"/>
  <c r="F18" i="6" s="1"/>
  <c r="E19" i="6"/>
  <c r="E18" i="6" s="1"/>
  <c r="D19" i="6"/>
  <c r="D18" i="6" s="1"/>
  <c r="AA15" i="6"/>
  <c r="AA14" i="6" s="1"/>
  <c r="AA11" i="6" s="1"/>
  <c r="Z15" i="6"/>
  <c r="Z14" i="6" s="1"/>
  <c r="Z11" i="6" s="1"/>
  <c r="Y15" i="6"/>
  <c r="Y14" i="6" s="1"/>
  <c r="Y11" i="6" s="1"/>
  <c r="X15" i="6"/>
  <c r="X14" i="6" s="1"/>
  <c r="X11" i="6" s="1"/>
  <c r="W15" i="6"/>
  <c r="W14" i="6" s="1"/>
  <c r="W11" i="6" s="1"/>
  <c r="V15" i="6"/>
  <c r="V14" i="6" s="1"/>
  <c r="V11" i="6" s="1"/>
  <c r="U15" i="6"/>
  <c r="T15" i="6"/>
  <c r="T14" i="6" s="1"/>
  <c r="T11" i="6" s="1"/>
  <c r="R15" i="6"/>
  <c r="R14" i="6" s="1"/>
  <c r="R11" i="6" s="1"/>
  <c r="Q15" i="6"/>
  <c r="Q14" i="6" s="1"/>
  <c r="Q11" i="6" s="1"/>
  <c r="O15" i="6"/>
  <c r="O14" i="6" s="1"/>
  <c r="O11" i="6" s="1"/>
  <c r="N15" i="6"/>
  <c r="N14" i="6" s="1"/>
  <c r="N11" i="6" s="1"/>
  <c r="M15" i="6"/>
  <c r="M14" i="6" s="1"/>
  <c r="M11" i="6" s="1"/>
  <c r="L15" i="6"/>
  <c r="L14" i="6" s="1"/>
  <c r="L11" i="6" s="1"/>
  <c r="J15" i="6"/>
  <c r="J14" i="6" s="1"/>
  <c r="J11" i="6" s="1"/>
  <c r="I15" i="6"/>
  <c r="I14" i="6" s="1"/>
  <c r="I11" i="6" s="1"/>
  <c r="H15" i="6"/>
  <c r="H14" i="6" s="1"/>
  <c r="H11" i="6" s="1"/>
  <c r="G15" i="6"/>
  <c r="G14" i="6" s="1"/>
  <c r="G11" i="6" s="1"/>
  <c r="F15" i="6"/>
  <c r="F14" i="6" s="1"/>
  <c r="F11" i="6" s="1"/>
  <c r="E15" i="6"/>
  <c r="E14" i="6" s="1"/>
  <c r="E11" i="6" s="1"/>
  <c r="D15" i="6"/>
  <c r="D14" i="6" s="1"/>
  <c r="D11" i="6" s="1"/>
  <c r="U14" i="6"/>
  <c r="U11" i="6" s="1"/>
  <c r="Z17" i="6" l="1"/>
  <c r="G17" i="6"/>
  <c r="N17" i="6"/>
  <c r="N9" i="6" s="1"/>
  <c r="N10" i="6" s="1"/>
  <c r="T17" i="6"/>
  <c r="T9" i="6" s="1"/>
  <c r="T10" i="6" s="1"/>
  <c r="I17" i="6"/>
  <c r="I9" i="6" s="1"/>
  <c r="I10" i="6" s="1"/>
  <c r="E17" i="6"/>
  <c r="E9" i="6" s="1"/>
  <c r="E10" i="6" s="1"/>
  <c r="L17" i="6"/>
  <c r="L9" i="6" s="1"/>
  <c r="L10" i="6" s="1"/>
  <c r="X17" i="6"/>
  <c r="X9" i="6" s="1"/>
  <c r="X10" i="6" s="1"/>
  <c r="V17" i="6"/>
  <c r="V9" i="6" s="1"/>
  <c r="V10" i="6" s="1"/>
  <c r="Q17" i="6"/>
  <c r="Q9" i="6" s="1"/>
  <c r="Q10" i="6" s="1"/>
  <c r="D17" i="6"/>
  <c r="D9" i="6" s="1"/>
  <c r="D10" i="6" s="1"/>
  <c r="H17" i="6"/>
  <c r="H9" i="6" s="1"/>
  <c r="H10" i="6" s="1"/>
  <c r="M17" i="6"/>
  <c r="M9" i="6" s="1"/>
  <c r="M10" i="6" s="1"/>
  <c r="R17" i="6"/>
  <c r="R9" i="6" s="1"/>
  <c r="R10" i="6" s="1"/>
  <c r="W17" i="6"/>
  <c r="W9" i="6" s="1"/>
  <c r="W10" i="6" s="1"/>
  <c r="AA17" i="6"/>
  <c r="AA9" i="6" s="1"/>
  <c r="AA10" i="6" s="1"/>
  <c r="G9" i="6"/>
  <c r="G10" i="6" s="1"/>
  <c r="Z9" i="6"/>
  <c r="Z10" i="6" s="1"/>
  <c r="F17" i="6"/>
  <c r="F9" i="6" s="1"/>
  <c r="F10" i="6" s="1"/>
  <c r="J17" i="6"/>
  <c r="J9" i="6" s="1"/>
  <c r="J10" i="6" s="1"/>
  <c r="O17" i="6"/>
  <c r="O9" i="6" s="1"/>
  <c r="O10" i="6" s="1"/>
  <c r="U17" i="6"/>
  <c r="U9" i="6" s="1"/>
  <c r="U10" i="6" s="1"/>
  <c r="Y17" i="6"/>
  <c r="Y9" i="6" s="1"/>
  <c r="Y10" i="6" s="1"/>
  <c r="AA36" i="5" l="1"/>
  <c r="Z36" i="5"/>
  <c r="Y36" i="5"/>
  <c r="X36" i="5"/>
  <c r="W36" i="5"/>
  <c r="V36" i="5"/>
  <c r="U36" i="5"/>
  <c r="T36" i="5"/>
  <c r="R36" i="5"/>
  <c r="Q36" i="5"/>
  <c r="O36" i="5"/>
  <c r="N36" i="5"/>
  <c r="M36" i="5"/>
  <c r="L36" i="5"/>
  <c r="J36" i="5"/>
  <c r="I36" i="5"/>
  <c r="H36" i="5"/>
  <c r="G36" i="5"/>
  <c r="F36" i="5"/>
  <c r="E36" i="5"/>
  <c r="D36" i="5"/>
  <c r="AA32" i="5"/>
  <c r="AA30" i="5" s="1"/>
  <c r="Z32" i="5"/>
  <c r="Z30" i="5" s="1"/>
  <c r="Y32" i="5"/>
  <c r="Y30" i="5" s="1"/>
  <c r="X32" i="5"/>
  <c r="X30" i="5" s="1"/>
  <c r="W32" i="5"/>
  <c r="W30" i="5" s="1"/>
  <c r="V32" i="5"/>
  <c r="V30" i="5" s="1"/>
  <c r="U32" i="5"/>
  <c r="U30" i="5" s="1"/>
  <c r="T32" i="5"/>
  <c r="T30" i="5" s="1"/>
  <c r="R32" i="5"/>
  <c r="R30" i="5" s="1"/>
  <c r="Q32" i="5"/>
  <c r="Q30" i="5" s="1"/>
  <c r="O32" i="5"/>
  <c r="O30" i="5" s="1"/>
  <c r="N32" i="5"/>
  <c r="N30" i="5" s="1"/>
  <c r="M32" i="5"/>
  <c r="M30" i="5" s="1"/>
  <c r="L32" i="5"/>
  <c r="L30" i="5" s="1"/>
  <c r="J32" i="5"/>
  <c r="J30" i="5" s="1"/>
  <c r="I32" i="5"/>
  <c r="I30" i="5" s="1"/>
  <c r="H32" i="5"/>
  <c r="H30" i="5" s="1"/>
  <c r="G32" i="5"/>
  <c r="G30" i="5" s="1"/>
  <c r="F32" i="5"/>
  <c r="F30" i="5" s="1"/>
  <c r="E32" i="5"/>
  <c r="D32" i="5"/>
  <c r="D30" i="5" s="1"/>
  <c r="E30" i="5"/>
  <c r="AA25" i="5"/>
  <c r="AA24" i="5" s="1"/>
  <c r="Z25" i="5"/>
  <c r="Z24" i="5" s="1"/>
  <c r="Y25" i="5"/>
  <c r="Y24" i="5" s="1"/>
  <c r="X25" i="5"/>
  <c r="X24" i="5" s="1"/>
  <c r="W25" i="5"/>
  <c r="W24" i="5" s="1"/>
  <c r="V25" i="5"/>
  <c r="V24" i="5" s="1"/>
  <c r="U25" i="5"/>
  <c r="U24" i="5" s="1"/>
  <c r="T25" i="5"/>
  <c r="T24" i="5" s="1"/>
  <c r="R25" i="5"/>
  <c r="R24" i="5" s="1"/>
  <c r="Q25" i="5"/>
  <c r="Q24" i="5" s="1"/>
  <c r="O25" i="5"/>
  <c r="O24" i="5" s="1"/>
  <c r="N25" i="5"/>
  <c r="N24" i="5" s="1"/>
  <c r="M25" i="5"/>
  <c r="M24" i="5" s="1"/>
  <c r="L25" i="5"/>
  <c r="L24" i="5" s="1"/>
  <c r="J25" i="5"/>
  <c r="J24" i="5" s="1"/>
  <c r="I25" i="5"/>
  <c r="I24" i="5" s="1"/>
  <c r="H25" i="5"/>
  <c r="H24" i="5" s="1"/>
  <c r="G25" i="5"/>
  <c r="G24" i="5" s="1"/>
  <c r="F25" i="5"/>
  <c r="F24" i="5" s="1"/>
  <c r="E25" i="5"/>
  <c r="E24" i="5" s="1"/>
  <c r="D25" i="5"/>
  <c r="D24" i="5" s="1"/>
  <c r="AA20" i="5"/>
  <c r="AA19" i="5" s="1"/>
  <c r="Z20" i="5"/>
  <c r="Y20" i="5"/>
  <c r="Y19" i="5" s="1"/>
  <c r="X20" i="5"/>
  <c r="X19" i="5" s="1"/>
  <c r="W20" i="5"/>
  <c r="W19" i="5" s="1"/>
  <c r="V20" i="5"/>
  <c r="V19" i="5" s="1"/>
  <c r="U20" i="5"/>
  <c r="U19" i="5" s="1"/>
  <c r="T20" i="5"/>
  <c r="T19" i="5" s="1"/>
  <c r="R20" i="5"/>
  <c r="R19" i="5" s="1"/>
  <c r="Q20" i="5"/>
  <c r="Q19" i="5" s="1"/>
  <c r="O20" i="5"/>
  <c r="O19" i="5" s="1"/>
  <c r="N20" i="5"/>
  <c r="N19" i="5" s="1"/>
  <c r="M20" i="5"/>
  <c r="M19" i="5" s="1"/>
  <c r="L20" i="5"/>
  <c r="L19" i="5" s="1"/>
  <c r="J20" i="5"/>
  <c r="J19" i="5" s="1"/>
  <c r="I20" i="5"/>
  <c r="I19" i="5" s="1"/>
  <c r="H20" i="5"/>
  <c r="H19" i="5" s="1"/>
  <c r="G20" i="5"/>
  <c r="G19" i="5" s="1"/>
  <c r="F20" i="5"/>
  <c r="F19" i="5" s="1"/>
  <c r="E20" i="5"/>
  <c r="E19" i="5" s="1"/>
  <c r="D20" i="5"/>
  <c r="D19" i="5" s="1"/>
  <c r="Z19" i="5"/>
  <c r="AA16" i="5"/>
  <c r="AA15" i="5" s="1"/>
  <c r="AA12" i="5" s="1"/>
  <c r="Z16" i="5"/>
  <c r="Z15" i="5" s="1"/>
  <c r="Z12" i="5" s="1"/>
  <c r="Y16" i="5"/>
  <c r="Y15" i="5" s="1"/>
  <c r="Y12" i="5" s="1"/>
  <c r="X16" i="5"/>
  <c r="X15" i="5" s="1"/>
  <c r="X12" i="5" s="1"/>
  <c r="W16" i="5"/>
  <c r="W15" i="5" s="1"/>
  <c r="W12" i="5" s="1"/>
  <c r="V16" i="5"/>
  <c r="V15" i="5" s="1"/>
  <c r="V12" i="5" s="1"/>
  <c r="U16" i="5"/>
  <c r="U15" i="5" s="1"/>
  <c r="U12" i="5" s="1"/>
  <c r="T16" i="5"/>
  <c r="T15" i="5" s="1"/>
  <c r="T12" i="5" s="1"/>
  <c r="R16" i="5"/>
  <c r="R15" i="5" s="1"/>
  <c r="R12" i="5" s="1"/>
  <c r="Q16" i="5"/>
  <c r="Q15" i="5" s="1"/>
  <c r="Q12" i="5" s="1"/>
  <c r="O16" i="5"/>
  <c r="O15" i="5" s="1"/>
  <c r="O12" i="5" s="1"/>
  <c r="N16" i="5"/>
  <c r="N15" i="5" s="1"/>
  <c r="N12" i="5" s="1"/>
  <c r="M16" i="5"/>
  <c r="M15" i="5" s="1"/>
  <c r="M12" i="5" s="1"/>
  <c r="L16" i="5"/>
  <c r="L15" i="5" s="1"/>
  <c r="L12" i="5" s="1"/>
  <c r="J16" i="5"/>
  <c r="J15" i="5" s="1"/>
  <c r="J12" i="5" s="1"/>
  <c r="I16" i="5"/>
  <c r="I15" i="5" s="1"/>
  <c r="I12" i="5" s="1"/>
  <c r="H16" i="5"/>
  <c r="H15" i="5" s="1"/>
  <c r="H12" i="5" s="1"/>
  <c r="G16" i="5"/>
  <c r="G15" i="5" s="1"/>
  <c r="G12" i="5" s="1"/>
  <c r="F16" i="5"/>
  <c r="F15" i="5" s="1"/>
  <c r="F12" i="5" s="1"/>
  <c r="E16" i="5"/>
  <c r="E15" i="5" s="1"/>
  <c r="E12" i="5" s="1"/>
  <c r="D16" i="5"/>
  <c r="D15" i="5" s="1"/>
  <c r="D12" i="5" s="1"/>
  <c r="G18" i="5" l="1"/>
  <c r="Z18" i="5"/>
  <c r="I18" i="5"/>
  <c r="I10" i="5" s="1"/>
  <c r="I11" i="5" s="1"/>
  <c r="N18" i="5"/>
  <c r="N10" i="5" s="1"/>
  <c r="N11" i="5" s="1"/>
  <c r="T18" i="5"/>
  <c r="T10" i="5" s="1"/>
  <c r="T11" i="5" s="1"/>
  <c r="L18" i="5"/>
  <c r="L10" i="5" s="1"/>
  <c r="L11" i="5" s="1"/>
  <c r="E18" i="5"/>
  <c r="E10" i="5" s="1"/>
  <c r="E11" i="5" s="1"/>
  <c r="X18" i="5"/>
  <c r="X10" i="5" s="1"/>
  <c r="X11" i="5" s="1"/>
  <c r="V18" i="5"/>
  <c r="V10" i="5" s="1"/>
  <c r="V11" i="5" s="1"/>
  <c r="Q18" i="5"/>
  <c r="Q10" i="5" s="1"/>
  <c r="Q11" i="5" s="1"/>
  <c r="D18" i="5"/>
  <c r="D10" i="5" s="1"/>
  <c r="D11" i="5" s="1"/>
  <c r="H18" i="5"/>
  <c r="H10" i="5" s="1"/>
  <c r="H11" i="5" s="1"/>
  <c r="M18" i="5"/>
  <c r="M10" i="5" s="1"/>
  <c r="M11" i="5" s="1"/>
  <c r="R18" i="5"/>
  <c r="R10" i="5" s="1"/>
  <c r="R11" i="5" s="1"/>
  <c r="W18" i="5"/>
  <c r="W10" i="5" s="1"/>
  <c r="W11" i="5" s="1"/>
  <c r="AA18" i="5"/>
  <c r="AA10" i="5" s="1"/>
  <c r="AA11" i="5" s="1"/>
  <c r="G10" i="5"/>
  <c r="G11" i="5" s="1"/>
  <c r="Z10" i="5"/>
  <c r="Z11" i="5" s="1"/>
  <c r="F18" i="5"/>
  <c r="F10" i="5" s="1"/>
  <c r="F11" i="5" s="1"/>
  <c r="J18" i="5"/>
  <c r="J10" i="5" s="1"/>
  <c r="J11" i="5" s="1"/>
  <c r="O18" i="5"/>
  <c r="O10" i="5" s="1"/>
  <c r="O11" i="5" s="1"/>
  <c r="U18" i="5"/>
  <c r="U10" i="5" s="1"/>
  <c r="U11" i="5" s="1"/>
  <c r="Y18" i="5"/>
  <c r="Y10" i="5" s="1"/>
  <c r="Y11" i="5" s="1"/>
  <c r="R39" i="3" l="1"/>
  <c r="Q39" i="3"/>
  <c r="P39" i="3"/>
  <c r="O39" i="3"/>
  <c r="N39" i="3"/>
  <c r="M39" i="3"/>
  <c r="K39" i="3"/>
  <c r="J39" i="3"/>
  <c r="I39" i="3"/>
  <c r="H39" i="3"/>
  <c r="G39" i="3"/>
  <c r="R35" i="3"/>
  <c r="R33" i="3" s="1"/>
  <c r="Q35" i="3"/>
  <c r="Q33" i="3" s="1"/>
  <c r="P35" i="3"/>
  <c r="P33" i="3" s="1"/>
  <c r="O35" i="3"/>
  <c r="O33" i="3" s="1"/>
  <c r="N35" i="3"/>
  <c r="M35" i="3"/>
  <c r="M33" i="3" s="1"/>
  <c r="L35" i="3"/>
  <c r="L33" i="3" s="1"/>
  <c r="L17" i="3" s="1"/>
  <c r="K35" i="3"/>
  <c r="K33" i="3" s="1"/>
  <c r="J35" i="3"/>
  <c r="J33" i="3" s="1"/>
  <c r="I35" i="3"/>
  <c r="I33" i="3" s="1"/>
  <c r="H35" i="3"/>
  <c r="H33" i="3" s="1"/>
  <c r="G35" i="3"/>
  <c r="G33" i="3" s="1"/>
  <c r="R24" i="3"/>
  <c r="R23" i="3" s="1"/>
  <c r="Q24" i="3"/>
  <c r="Q23" i="3" s="1"/>
  <c r="P24" i="3"/>
  <c r="P23" i="3" s="1"/>
  <c r="O24" i="3"/>
  <c r="O23" i="3" s="1"/>
  <c r="N24" i="3"/>
  <c r="M24" i="3"/>
  <c r="M23" i="3" s="1"/>
  <c r="K24" i="3"/>
  <c r="K23" i="3" s="1"/>
  <c r="J24" i="3"/>
  <c r="J23" i="3" s="1"/>
  <c r="I24" i="3"/>
  <c r="I23" i="3" s="1"/>
  <c r="H24" i="3"/>
  <c r="H23" i="3" s="1"/>
  <c r="G24" i="3"/>
  <c r="G23" i="3" s="1"/>
  <c r="R19" i="3"/>
  <c r="R18" i="3" s="1"/>
  <c r="Q19" i="3"/>
  <c r="Q18" i="3" s="1"/>
  <c r="P19" i="3"/>
  <c r="P18" i="3" s="1"/>
  <c r="O19" i="3"/>
  <c r="O18" i="3" s="1"/>
  <c r="N19" i="3"/>
  <c r="M19" i="3"/>
  <c r="M18" i="3" s="1"/>
  <c r="K19" i="3"/>
  <c r="K18" i="3" s="1"/>
  <c r="J19" i="3"/>
  <c r="J18" i="3" s="1"/>
  <c r="I19" i="3"/>
  <c r="I18" i="3" s="1"/>
  <c r="H19" i="3"/>
  <c r="H18" i="3" s="1"/>
  <c r="G19" i="3"/>
  <c r="G18" i="3" s="1"/>
  <c r="F18" i="3"/>
  <c r="F17" i="3" s="1"/>
  <c r="R15" i="3"/>
  <c r="R14" i="3" s="1"/>
  <c r="R11" i="3" s="1"/>
  <c r="Q15" i="3"/>
  <c r="Q14" i="3" s="1"/>
  <c r="Q11" i="3" s="1"/>
  <c r="P15" i="3"/>
  <c r="P14" i="3" s="1"/>
  <c r="P11" i="3" s="1"/>
  <c r="O15" i="3"/>
  <c r="O14" i="3" s="1"/>
  <c r="O11" i="3" s="1"/>
  <c r="N15" i="3"/>
  <c r="M15" i="3"/>
  <c r="M14" i="3" s="1"/>
  <c r="M11" i="3" s="1"/>
  <c r="K15" i="3"/>
  <c r="K14" i="3" s="1"/>
  <c r="K11" i="3" s="1"/>
  <c r="J15" i="3"/>
  <c r="J14" i="3" s="1"/>
  <c r="J11" i="3" s="1"/>
  <c r="I15" i="3"/>
  <c r="I14" i="3" s="1"/>
  <c r="I11" i="3" s="1"/>
  <c r="H15" i="3"/>
  <c r="H14" i="3" s="1"/>
  <c r="H11" i="3" s="1"/>
  <c r="G15" i="3"/>
  <c r="G14" i="3" s="1"/>
  <c r="G11" i="3" s="1"/>
  <c r="F15" i="3"/>
  <c r="F14" i="3" s="1"/>
  <c r="F11" i="3" s="1"/>
  <c r="O17" i="3" l="1"/>
  <c r="H17" i="3"/>
  <c r="H9" i="3" s="1"/>
  <c r="H10" i="3" s="1"/>
  <c r="N14" i="3"/>
  <c r="S15" i="3"/>
  <c r="G17" i="3"/>
  <c r="G9" i="3" s="1"/>
  <c r="G10" i="3" s="1"/>
  <c r="S39" i="3"/>
  <c r="N33" i="3"/>
  <c r="S33" i="3" s="1"/>
  <c r="S35" i="3"/>
  <c r="N23" i="3"/>
  <c r="S23" i="3" s="1"/>
  <c r="S24" i="3"/>
  <c r="N18" i="3"/>
  <c r="S18" i="3" s="1"/>
  <c r="S19" i="3"/>
  <c r="R17" i="3"/>
  <c r="R9" i="3" s="1"/>
  <c r="R10" i="3" s="1"/>
  <c r="J17" i="3"/>
  <c r="J9" i="3" s="1"/>
  <c r="J10" i="3" s="1"/>
  <c r="P17" i="3"/>
  <c r="P9" i="3" s="1"/>
  <c r="Q17" i="3"/>
  <c r="Q9" i="3" s="1"/>
  <c r="Q10" i="3" s="1"/>
  <c r="F9" i="3"/>
  <c r="F10" i="3" s="1"/>
  <c r="M17" i="3"/>
  <c r="M9" i="3" s="1"/>
  <c r="M10" i="3" s="1"/>
  <c r="I17" i="3"/>
  <c r="I9" i="3" s="1"/>
  <c r="I10" i="3" s="1"/>
  <c r="O9" i="3"/>
  <c r="O10" i="3" s="1"/>
  <c r="K17" i="3"/>
  <c r="K9" i="3" s="1"/>
  <c r="K10" i="3" s="1"/>
  <c r="N11" i="3" l="1"/>
  <c r="S11" i="3" s="1"/>
  <c r="S14" i="3"/>
  <c r="P10" i="3"/>
  <c r="N17" i="3"/>
  <c r="AI27" i="2"/>
  <c r="AG27" i="2"/>
  <c r="AF27" i="2"/>
  <c r="AD27" i="2"/>
  <c r="AB27" i="2"/>
  <c r="AA27" i="2"/>
  <c r="Y27" i="2"/>
  <c r="W27" i="2"/>
  <c r="V27" i="2"/>
  <c r="T27" i="2"/>
  <c r="R27" i="2"/>
  <c r="Q27" i="2"/>
  <c r="O27" i="2"/>
  <c r="M27" i="2"/>
  <c r="L27" i="2"/>
  <c r="G27" i="2"/>
  <c r="Z27" i="2"/>
  <c r="P27" i="2"/>
  <c r="N9" i="3" l="1"/>
  <c r="S9" i="3" s="1"/>
  <c r="S17" i="3"/>
  <c r="AK27" i="2"/>
  <c r="AN27" i="2"/>
  <c r="AL27" i="2"/>
  <c r="N10" i="3"/>
  <c r="S10" i="3" s="1"/>
  <c r="AH27" i="2"/>
  <c r="X27" i="2"/>
  <c r="S27" i="2"/>
  <c r="AC27" i="2"/>
  <c r="K27" i="2"/>
  <c r="AE27" i="2"/>
  <c r="I27" i="2" l="1"/>
  <c r="N27" i="2"/>
  <c r="AM27" i="2" s="1"/>
  <c r="AI43" i="2" l="1"/>
  <c r="AI41" i="2" s="1"/>
  <c r="AH43" i="2"/>
  <c r="AH41" i="2" s="1"/>
  <c r="AG43" i="2"/>
  <c r="AG41" i="2" s="1"/>
  <c r="AF43" i="2"/>
  <c r="AF41" i="2" s="1"/>
  <c r="AE43" i="2"/>
  <c r="AE41" i="2" s="1"/>
  <c r="AD43" i="2"/>
  <c r="AD41" i="2" s="1"/>
  <c r="AC43" i="2"/>
  <c r="AC41" i="2" s="1"/>
  <c r="AB43" i="2"/>
  <c r="AB41" i="2" s="1"/>
  <c r="AA43" i="2"/>
  <c r="AA41" i="2" s="1"/>
  <c r="Z43" i="2"/>
  <c r="Z41" i="2" s="1"/>
  <c r="Y43" i="2"/>
  <c r="Y41" i="2" s="1"/>
  <c r="X43" i="2"/>
  <c r="X41" i="2" s="1"/>
  <c r="X25" i="2" s="1"/>
  <c r="W43" i="2"/>
  <c r="W41" i="2" s="1"/>
  <c r="V43" i="2"/>
  <c r="V41" i="2" s="1"/>
  <c r="U43" i="2"/>
  <c r="U41" i="2" s="1"/>
  <c r="T43" i="2"/>
  <c r="T41" i="2" s="1"/>
  <c r="S43" i="2"/>
  <c r="S41" i="2" s="1"/>
  <c r="R43" i="2"/>
  <c r="R41" i="2" s="1"/>
  <c r="Q43" i="2"/>
  <c r="Q41" i="2" s="1"/>
  <c r="P43" i="2"/>
  <c r="O43" i="2"/>
  <c r="N43" i="2"/>
  <c r="M43" i="2"/>
  <c r="L43" i="2"/>
  <c r="K43" i="2"/>
  <c r="K41" i="2" s="1"/>
  <c r="I43" i="2"/>
  <c r="I41" i="2" s="1"/>
  <c r="L41" i="2" l="1"/>
  <c r="AK41" i="2" s="1"/>
  <c r="AK43" i="2"/>
  <c r="O41" i="2"/>
  <c r="AN41" i="2" s="1"/>
  <c r="AN43" i="2"/>
  <c r="M41" i="2"/>
  <c r="AL41" i="2" s="1"/>
  <c r="AL43" i="2"/>
  <c r="N41" i="2"/>
  <c r="AM41" i="2" s="1"/>
  <c r="AM43" i="2"/>
  <c r="P41" i="2"/>
  <c r="AJ41" i="2" s="1"/>
  <c r="AJ43" i="2"/>
  <c r="J43" i="2"/>
  <c r="J41" i="2" s="1"/>
  <c r="J27" i="2" l="1"/>
  <c r="AI47" i="2" l="1"/>
  <c r="AH47" i="2"/>
  <c r="AG47" i="2"/>
  <c r="AF47" i="2"/>
  <c r="AD47" i="2"/>
  <c r="AC47" i="2"/>
  <c r="AB47" i="2"/>
  <c r="AA47" i="2"/>
  <c r="Y47" i="2"/>
  <c r="W47" i="2"/>
  <c r="V47" i="2"/>
  <c r="T47" i="2"/>
  <c r="S47" i="2"/>
  <c r="R47" i="2"/>
  <c r="Q47" i="2"/>
  <c r="O47" i="2"/>
  <c r="AN47" i="2" s="1"/>
  <c r="N47" i="2"/>
  <c r="M47" i="2"/>
  <c r="L47" i="2"/>
  <c r="AI32" i="2"/>
  <c r="AI31" i="2" s="1"/>
  <c r="AH32" i="2"/>
  <c r="AH31" i="2" s="1"/>
  <c r="AG32" i="2"/>
  <c r="AG31" i="2" s="1"/>
  <c r="AF32" i="2"/>
  <c r="AF31" i="2" s="1"/>
  <c r="AD32" i="2"/>
  <c r="AD31" i="2" s="1"/>
  <c r="AC32" i="2"/>
  <c r="AC31" i="2" s="1"/>
  <c r="AB32" i="2"/>
  <c r="AB31" i="2" s="1"/>
  <c r="AA32" i="2"/>
  <c r="AA31" i="2" s="1"/>
  <c r="Y32" i="2"/>
  <c r="Y31" i="2" s="1"/>
  <c r="X31" i="2"/>
  <c r="W32" i="2"/>
  <c r="W31" i="2" s="1"/>
  <c r="V32" i="2"/>
  <c r="V31" i="2" s="1"/>
  <c r="T32" i="2"/>
  <c r="T31" i="2" s="1"/>
  <c r="S32" i="2"/>
  <c r="S31" i="2" s="1"/>
  <c r="R32" i="2"/>
  <c r="R31" i="2" s="1"/>
  <c r="Q32" i="2"/>
  <c r="Q31" i="2" s="1"/>
  <c r="O32" i="2"/>
  <c r="N32" i="2"/>
  <c r="M32" i="2"/>
  <c r="L32" i="2"/>
  <c r="I32" i="2"/>
  <c r="I31" i="2" s="1"/>
  <c r="AI26" i="2"/>
  <c r="AH26" i="2"/>
  <c r="AG26" i="2"/>
  <c r="AF26" i="2"/>
  <c r="AC26" i="2"/>
  <c r="AB26" i="2"/>
  <c r="AB25" i="2" s="1"/>
  <c r="AA26" i="2"/>
  <c r="Y26" i="2"/>
  <c r="X26" i="2"/>
  <c r="W26" i="2"/>
  <c r="V26" i="2"/>
  <c r="T26" i="2"/>
  <c r="S26" i="2"/>
  <c r="R26" i="2"/>
  <c r="R25" i="2" s="1"/>
  <c r="Q26" i="2"/>
  <c r="O26" i="2"/>
  <c r="N26" i="2"/>
  <c r="M26" i="2"/>
  <c r="L26" i="2"/>
  <c r="G26" i="2"/>
  <c r="G25" i="2" s="1"/>
  <c r="Z23" i="2"/>
  <c r="Z22" i="2" s="1"/>
  <c r="Z19" i="2" s="1"/>
  <c r="AI23" i="2"/>
  <c r="AI22" i="2" s="1"/>
  <c r="AI19" i="2" s="1"/>
  <c r="AH23" i="2"/>
  <c r="AH22" i="2" s="1"/>
  <c r="AH19" i="2" s="1"/>
  <c r="AG23" i="2"/>
  <c r="AG22" i="2" s="1"/>
  <c r="AG19" i="2" s="1"/>
  <c r="AF23" i="2"/>
  <c r="AF22" i="2" s="1"/>
  <c r="AF19" i="2" s="1"/>
  <c r="AD23" i="2"/>
  <c r="AD22" i="2" s="1"/>
  <c r="AD19" i="2" s="1"/>
  <c r="AC23" i="2"/>
  <c r="AC22" i="2" s="1"/>
  <c r="AC19" i="2" s="1"/>
  <c r="AB23" i="2"/>
  <c r="AB22" i="2" s="1"/>
  <c r="AB19" i="2" s="1"/>
  <c r="AA23" i="2"/>
  <c r="AA22" i="2" s="1"/>
  <c r="AA19" i="2" s="1"/>
  <c r="Y23" i="2"/>
  <c r="Y22" i="2" s="1"/>
  <c r="X23" i="2"/>
  <c r="X22" i="2" s="1"/>
  <c r="X19" i="2" s="1"/>
  <c r="W23" i="2"/>
  <c r="W22" i="2" s="1"/>
  <c r="W19" i="2" s="1"/>
  <c r="V23" i="2"/>
  <c r="V22" i="2" s="1"/>
  <c r="V19" i="2" s="1"/>
  <c r="T23" i="2"/>
  <c r="T22" i="2" s="1"/>
  <c r="T19" i="2" s="1"/>
  <c r="S23" i="2"/>
  <c r="S22" i="2" s="1"/>
  <c r="S19" i="2" s="1"/>
  <c r="R23" i="2"/>
  <c r="R22" i="2" s="1"/>
  <c r="R19" i="2" s="1"/>
  <c r="Q23" i="2"/>
  <c r="Q22" i="2" s="1"/>
  <c r="Q19" i="2" s="1"/>
  <c r="O23" i="2"/>
  <c r="N23" i="2"/>
  <c r="M23" i="2"/>
  <c r="L23" i="2"/>
  <c r="G23" i="2"/>
  <c r="G22" i="2" s="1"/>
  <c r="G19" i="2" s="1"/>
  <c r="F23" i="2"/>
  <c r="F22" i="2" s="1"/>
  <c r="F19" i="2" s="1"/>
  <c r="L31" i="2" l="1"/>
  <c r="AK31" i="2" s="1"/>
  <c r="AK32" i="2"/>
  <c r="M31" i="2"/>
  <c r="AL31" i="2" s="1"/>
  <c r="AL32" i="2"/>
  <c r="M22" i="2"/>
  <c r="AL23" i="2"/>
  <c r="N22" i="2"/>
  <c r="AM23" i="2"/>
  <c r="O31" i="2"/>
  <c r="AN31" i="2" s="1"/>
  <c r="AN32" i="2"/>
  <c r="AK26" i="2"/>
  <c r="AK47" i="2"/>
  <c r="AL26" i="2"/>
  <c r="W25" i="2"/>
  <c r="W18" i="2" s="1"/>
  <c r="W17" i="2" s="1"/>
  <c r="AH25" i="2"/>
  <c r="AH18" i="2" s="1"/>
  <c r="AH17" i="2" s="1"/>
  <c r="AL47" i="2"/>
  <c r="L22" i="2"/>
  <c r="AK23" i="2"/>
  <c r="AM26" i="2"/>
  <c r="O22" i="2"/>
  <c r="AN23" i="2"/>
  <c r="N31" i="2"/>
  <c r="AM31" i="2" s="1"/>
  <c r="AM32" i="2"/>
  <c r="AF25" i="2"/>
  <c r="AF18" i="2" s="1"/>
  <c r="AF17" i="2" s="1"/>
  <c r="S25" i="2"/>
  <c r="S18" i="2" s="1"/>
  <c r="S17" i="2" s="1"/>
  <c r="AC25" i="2"/>
  <c r="AC18" i="2" s="1"/>
  <c r="AC17" i="2" s="1"/>
  <c r="T25" i="2"/>
  <c r="T18" i="2" s="1"/>
  <c r="T17" i="2" s="1"/>
  <c r="Q25" i="2"/>
  <c r="Q18" i="2" s="1"/>
  <c r="Q17" i="2" s="1"/>
  <c r="V25" i="2"/>
  <c r="V18" i="2" s="1"/>
  <c r="V17" i="2" s="1"/>
  <c r="AA25" i="2"/>
  <c r="AA18" i="2" s="1"/>
  <c r="AA17" i="2" s="1"/>
  <c r="Y25" i="2"/>
  <c r="F27" i="2"/>
  <c r="F26" i="2" s="1"/>
  <c r="F25" i="2" s="1"/>
  <c r="F18" i="2" s="1"/>
  <c r="F17" i="2" s="1"/>
  <c r="AI25" i="2"/>
  <c r="AI18" i="2" s="1"/>
  <c r="AI17" i="2" s="1"/>
  <c r="AG25" i="2"/>
  <c r="AG18" i="2" s="1"/>
  <c r="AG17" i="2" s="1"/>
  <c r="X47" i="2"/>
  <c r="AM47" i="2" s="1"/>
  <c r="AB18" i="2"/>
  <c r="AB17" i="2" s="1"/>
  <c r="R18" i="2"/>
  <c r="R17" i="2" s="1"/>
  <c r="G18" i="2"/>
  <c r="G17" i="2" s="1"/>
  <c r="U31" i="2"/>
  <c r="P23" i="2"/>
  <c r="P22" i="2" s="1"/>
  <c r="P19" i="2" s="1"/>
  <c r="AE32" i="2"/>
  <c r="AE31" i="2" s="1"/>
  <c r="Z26" i="2"/>
  <c r="P32" i="2"/>
  <c r="Z32" i="2"/>
  <c r="Z31" i="2" s="1"/>
  <c r="P47" i="2"/>
  <c r="Z47" i="2"/>
  <c r="U23" i="2"/>
  <c r="U22" i="2" s="1"/>
  <c r="U19" i="2" s="1"/>
  <c r="AE23" i="2"/>
  <c r="AE22" i="2" s="1"/>
  <c r="AE19" i="2" s="1"/>
  <c r="K23" i="2"/>
  <c r="Y19" i="2"/>
  <c r="P26" i="2"/>
  <c r="K32" i="2"/>
  <c r="K31" i="2" s="1"/>
  <c r="K47" i="2"/>
  <c r="U47" i="2"/>
  <c r="AE47" i="2"/>
  <c r="K26" i="2"/>
  <c r="AE26" i="2"/>
  <c r="M25" i="2" l="1"/>
  <c r="L25" i="2"/>
  <c r="AK25" i="2" s="1"/>
  <c r="O25" i="2"/>
  <c r="AL25" i="2"/>
  <c r="N25" i="2"/>
  <c r="AM25" i="2" s="1"/>
  <c r="N19" i="2"/>
  <c r="AM19" i="2" s="1"/>
  <c r="AM22" i="2"/>
  <c r="M19" i="2"/>
  <c r="AL22" i="2"/>
  <c r="L19" i="2"/>
  <c r="AK19" i="2" s="1"/>
  <c r="AK22" i="2"/>
  <c r="O19" i="2"/>
  <c r="AN19" i="2" s="1"/>
  <c r="AN22" i="2"/>
  <c r="K22" i="2"/>
  <c r="AJ23" i="2"/>
  <c r="AJ47" i="2"/>
  <c r="P31" i="2"/>
  <c r="AJ32" i="2"/>
  <c r="K25" i="2"/>
  <c r="AE25" i="2"/>
  <c r="AE18" i="2" s="1"/>
  <c r="AE17" i="2" s="1"/>
  <c r="U25" i="2"/>
  <c r="U18" i="2" s="1"/>
  <c r="U17" i="2" s="1"/>
  <c r="Z25" i="2"/>
  <c r="Z18" i="2" s="1"/>
  <c r="Z17" i="2" s="1"/>
  <c r="X18" i="2"/>
  <c r="X17" i="2" s="1"/>
  <c r="AD26" i="2"/>
  <c r="AN26" i="2" s="1"/>
  <c r="Y18" i="2"/>
  <c r="Y17" i="2" s="1"/>
  <c r="J32" i="2"/>
  <c r="J31" i="2" s="1"/>
  <c r="P25" i="2" l="1"/>
  <c r="P18" i="2" s="1"/>
  <c r="P17" i="2" s="1"/>
  <c r="N18" i="2"/>
  <c r="N17" i="2" s="1"/>
  <c r="AM17" i="2" s="1"/>
  <c r="AL19" i="2"/>
  <c r="M18" i="2"/>
  <c r="L18" i="2"/>
  <c r="O18" i="2"/>
  <c r="K19" i="2"/>
  <c r="AJ22" i="2"/>
  <c r="AM18" i="2"/>
  <c r="AD25" i="2"/>
  <c r="AN25" i="2" s="1"/>
  <c r="J47" i="2"/>
  <c r="I47" i="2"/>
  <c r="J23" i="2"/>
  <c r="J22" i="2" s="1"/>
  <c r="I23" i="2"/>
  <c r="I22" i="2" s="1"/>
  <c r="AJ19" i="2" l="1"/>
  <c r="K18" i="2"/>
  <c r="AJ18" i="2" s="1"/>
  <c r="L17" i="2"/>
  <c r="AK17" i="2" s="1"/>
  <c r="AK18" i="2"/>
  <c r="M17" i="2"/>
  <c r="AL17" i="2" s="1"/>
  <c r="AL18" i="2"/>
  <c r="O17" i="2"/>
  <c r="AD18" i="2"/>
  <c r="AN18" i="2" s="1"/>
  <c r="J26" i="2"/>
  <c r="J25" i="2" s="1"/>
  <c r="J19" i="2"/>
  <c r="J18" i="2" l="1"/>
  <c r="J17" i="2" s="1"/>
  <c r="K17" i="2"/>
  <c r="AJ17" i="2" s="1"/>
  <c r="AD17" i="2"/>
  <c r="AN17" i="2" s="1"/>
  <c r="I17" i="2"/>
</calcChain>
</file>

<file path=xl/sharedStrings.xml><?xml version="1.0" encoding="utf-8"?>
<sst xmlns="http://schemas.openxmlformats.org/spreadsheetml/2006/main" count="3526" uniqueCount="484">
  <si>
    <t>L 01-21</t>
  </si>
  <si>
    <t>J 09-19</t>
  </si>
  <si>
    <t>J 21-19</t>
  </si>
  <si>
    <t>J 22-19</t>
  </si>
  <si>
    <t>J 23-19</t>
  </si>
  <si>
    <t>J 26-19</t>
  </si>
  <si>
    <t>Строительство ПС 110 кВ Захаровская</t>
  </si>
  <si>
    <t>Реконструкция ПС 110 кВ Юго-Восточная (замена выключателя 110 кВ, реконструкция системы водотведения)</t>
  </si>
  <si>
    <t>Создание комплекса технических средств безопасности, ПС 110 кВ Невская, ПС 110 кВ Родники ПС 110 кВ Юго-Восточная, ПС 110 кВ Авиационная</t>
  </si>
  <si>
    <t>Реконструкция ВЛ 15 кВ 15-14, ТП 15/0,4 кВ 14-6, ВЛ 0,4 кВ от ТП 15/0,4 кВ 14-6 в пос. Знаменка Багратионовского района</t>
  </si>
  <si>
    <t>Реконструкция ВЛ 15 кВ 15-100 на участке ответвления в сторону ТП 15/0,4 кВ 100-1 в пос. Веселовка Светловского ГО</t>
  </si>
  <si>
    <t>Автомобиль автогидроподъемник телескопический с высотой подъема 18 метров</t>
  </si>
  <si>
    <t>Автомобиль фургон цельнометаллический, 7 мест, колесная формула 4х4</t>
  </si>
  <si>
    <t xml:space="preserve">Автоприцеп двухосный для передвижной дизельной электростанции мощностью до 100 кВт </t>
  </si>
  <si>
    <t>месяц и год составления сметной документации</t>
  </si>
  <si>
    <t xml:space="preserve">Модернизация систем оперативного постоянного тока, блокировки и РЗА ПС 110 кВ Невская, ПС 110 кВ Тильзит, ПС 110 кВ Родники, ПС 110 кВ Юго-Восточная, ПС 110 кВ Авиационная  </t>
  </si>
  <si>
    <t xml:space="preserve">Реконструкция КЛ 15 кВ 15-248, ТП 15/0,4 кВ 248-1, ЛЭП 0,4 кВ от ТП 15/0,4 кВ 15-13 в пос. Корнево Багратионовского района </t>
  </si>
  <si>
    <t>09.2022</t>
  </si>
  <si>
    <t>12.2019</t>
  </si>
  <si>
    <t>нд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</si>
  <si>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</si>
  <si>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</si>
  <si>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Идентификатор инвестицион-ного проекта</t>
  </si>
  <si>
    <t>Год начала  реализации инвестиционного проекта</t>
  </si>
  <si>
    <t>Год окончания реализации инвестицион-ного проекта</t>
  </si>
  <si>
    <t>Полная сметная стоимость инвестиционного проекта в соответствии с утвержденной проектной документацией</t>
  </si>
  <si>
    <t xml:space="preserve">Оценка полной стоимости инвестиционного проекта в прогнозных ценах соответствующих лет, млн рублей (с НДС) </t>
  </si>
  <si>
    <t xml:space="preserve">Остаток финансирования капитальных вложений в прогнозных ценах соответствующих лет,  млн рублей 
(с НДС) </t>
  </si>
  <si>
    <t>План</t>
  </si>
  <si>
    <t xml:space="preserve">План </t>
  </si>
  <si>
    <t>в базисном уровне цен, млн рублей 
(с НДС)</t>
  </si>
  <si>
    <t>в ценах, сложившихся ко времени составления сметной документации, млн рублей (с НДС)</t>
  </si>
  <si>
    <t>Общий объем финансирования, в том числе за счет:</t>
  </si>
  <si>
    <t>федерального бюджета</t>
  </si>
  <si>
    <t>бюджетов субъектов Российской Федерации и муниципальных образований</t>
  </si>
  <si>
    <t>средств, полученных от оказания услуг, реализации товаров по регулируемым государством ценам (тарифам)</t>
  </si>
  <si>
    <t>иных источников финансирования</t>
  </si>
  <si>
    <t>ВСЕГО по инвестиционной программе, в том числе:</t>
  </si>
  <si>
    <t>Г</t>
  </si>
  <si>
    <t>1</t>
  </si>
  <si>
    <t>Калининградская область</t>
  </si>
  <si>
    <t>1.1</t>
  </si>
  <si>
    <t>Технологическое присоединение, всего, в том числе</t>
  </si>
  <si>
    <t>1.1.1</t>
  </si>
  <si>
    <t>Технологическое присоединение энергопринимающих устройств потребителей свыше 150 кВт, всего в том числе:</t>
  </si>
  <si>
    <t>1.1.3.2</t>
  </si>
  <si>
    <t>Строительство новых объектов электросетевого хозяйства ( 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</si>
  <si>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</si>
  <si>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</si>
  <si>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</si>
  <si>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</si>
  <si>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</si>
  <si>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1.2.1</t>
  </si>
  <si>
    <t>Реконструкция, модернизация, техническое перевооружение трансформаторных и иных подстанций, распределительных пунктов , всего, в том числе:</t>
  </si>
  <si>
    <t>1.2.1.1</t>
  </si>
  <si>
    <t>Реконструкция трансформаторных и иных подстанций,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</si>
  <si>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</si>
  <si>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</si>
  <si>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</si>
  <si>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</si>
  <si>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1.4</t>
  </si>
  <si>
    <t>Прочее новое строительство объектов электросетевого хозяйства, всего. В том числе:</t>
  </si>
  <si>
    <t>1.6</t>
  </si>
  <si>
    <t>Прочие инвестиционные проекты, всего, в том числе:</t>
  </si>
  <si>
    <t>Приобретение электросетевых активов</t>
  </si>
  <si>
    <t>J 20-19</t>
  </si>
  <si>
    <t>Реконструкция офисного здания</t>
  </si>
  <si>
    <t>Создание систем телемеханики и связи нижнего уровня по объектам электросетевого хозяйства</t>
  </si>
  <si>
    <t>Замена узлов учета на ОЭСХ с целью возможности передачи в АИСКУЭ (173 узла учета)</t>
  </si>
  <si>
    <t>Создание системы обмена технологической информацией с автоматизированной системой ЦУС АО РЭК  (СОТИ АС ЦУС)</t>
  </si>
  <si>
    <t>1.2.1.2</t>
  </si>
  <si>
    <t>O_01-24</t>
  </si>
  <si>
    <t>O_02-24</t>
  </si>
  <si>
    <t>O_03-24</t>
  </si>
  <si>
    <t>O_04-24</t>
  </si>
  <si>
    <t>O_05-24</t>
  </si>
  <si>
    <t>O_06-24</t>
  </si>
  <si>
    <t>O_07-24</t>
  </si>
  <si>
    <t>O_08-24</t>
  </si>
  <si>
    <t>O_09-24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</si>
  <si>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</si>
  <si>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Реконструкция, модернизация, техническое перевооружение всего, в том числе:</t>
  </si>
  <si>
    <t>Развитие и модернизация учета электрической энергии (мощности), всего, в том числе:</t>
  </si>
  <si>
    <t>1.2.3</t>
  </si>
  <si>
    <t>Реконструкция, модернизация, техническое перевооружение прочих объектов основных средств, всего, в том числе:</t>
  </si>
  <si>
    <t>1.2.4</t>
  </si>
  <si>
    <t>Реконструкция прочих объектов основных средств, всего, в том числе:</t>
  </si>
  <si>
    <t>Модернизация, техническое перевооружение прочих объектов основных средств, всего, в том числе:</t>
  </si>
  <si>
    <t>1.2.4.1</t>
  </si>
  <si>
    <t>1.2.4.2</t>
  </si>
  <si>
    <t>Утвержденный план
2027 года</t>
  </si>
  <si>
    <t>Утвержденный план
2028 года</t>
  </si>
  <si>
    <t>Утвержденный план
2029 года</t>
  </si>
  <si>
    <t>Итого
(план)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</si>
  <si>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</si>
  <si>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</si>
  <si>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</si>
  <si>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</si>
  <si>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</si>
  <si>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</si>
  <si>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</si>
  <si>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</si>
  <si>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</si>
  <si>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</si>
  <si>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</si>
  <si>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</si>
  <si>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</si>
  <si>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</si>
  <si>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</si>
  <si>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</si>
  <si>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</si>
  <si>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</si>
  <si>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</si>
  <si>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</si>
  <si>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11.26</t>
  </si>
  <si>
    <t>11.27</t>
  </si>
  <si>
    <t>11.28</t>
  </si>
  <si>
    <t>11.29</t>
  </si>
  <si>
    <t>11.30</t>
  </si>
  <si>
    <t>Идентифика-тор инвестицион-ного проекта</t>
  </si>
  <si>
    <t>Год окончания реализации инвестиционного проекта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</si>
  <si>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</si>
  <si>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Оценка полной стоимости в прогнозных ценах соответствующих лет, 
млн рублей (без НДС)</t>
  </si>
  <si>
    <t>Остаток освоения капитальных вложений, 
млн рублей (без НДС)</t>
  </si>
  <si>
    <t>2025 год</t>
  </si>
  <si>
    <t>2026 год</t>
  </si>
  <si>
    <t>2027 год</t>
  </si>
  <si>
    <t>2028 год</t>
  </si>
  <si>
    <t>2029 год</t>
  </si>
  <si>
    <t>Всего, в т.ч.:</t>
  </si>
  <si>
    <t>проектно-изыскательские работы</t>
  </si>
  <si>
    <t>строительные работы, реконструкция, монтаж оборудования</t>
  </si>
  <si>
    <t>оборудование</t>
  </si>
  <si>
    <t>прочие затраты</t>
  </si>
  <si>
    <t>в базисном уровне цен</t>
  </si>
  <si>
    <t>в прогнозных ценах соответствующих лет</t>
  </si>
  <si>
    <t>Утвержденный план</t>
  </si>
  <si>
    <t>Реконструкция, модернизация. Техническое перевооружение всего, в том числе:</t>
  </si>
  <si>
    <t>14.2</t>
  </si>
  <si>
    <t>14.3</t>
  </si>
  <si>
    <t>14.4</t>
  </si>
  <si>
    <t>14.5</t>
  </si>
  <si>
    <t>14.6</t>
  </si>
  <si>
    <t xml:space="preserve">                                                                                                          </t>
  </si>
  <si>
    <t>Идентификатор инвестиционного проекта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</si>
  <si>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</si>
  <si>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</si>
  <si>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</si>
  <si>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</si>
  <si>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</si>
  <si>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</si>
  <si>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</si>
  <si>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>показатель увеличения мощности силовых (авто-) трансформаторов на подстанциях, не связанного с осуществлением технологического присоединения к электрическим сетям, МВА</t>
  </si>
  <si>
    <t>показатель увеличения мощности силовых (авто-) трансформаторов на подстанциях в рамках осуществления технологического присоединения к электрическим сетям, МВА</t>
  </si>
  <si>
    <t>показатель увеличения протяженности линий электропередачи, не связанного с осуществлением технологического присоединения к электрическим сетям, км</t>
  </si>
  <si>
    <t>показатель увеличения протяженности линий электропередачи в рамках осуществления технологического присоединения к электрическим сетям, км</t>
  </si>
  <si>
    <t>показатель максимальной мощности присоединяемых потребителей электрической энергии, МВт</t>
  </si>
  <si>
    <t xml:space="preserve">показатель максимальной мощности присоединяемых объектов по производству электрической энергии (SТПГ) </t>
  </si>
  <si>
    <t>показатель максимальной мощности энергопринимающих устройств при осуществлении технологического присоединения объектов электросетевого хозяйства, принадлежащих иным сетевым организациям или иным лицам, МВт</t>
  </si>
  <si>
    <t>показатель степени загрузки трансформаторной подстанции, значение коэфф-та</t>
  </si>
  <si>
    <t>показатель замены силовых (авто-) трансформаторов, МВА</t>
  </si>
  <si>
    <t>показатель замены линий электропередачи, км</t>
  </si>
  <si>
    <t>показатель замены выключателей, шт.</t>
  </si>
  <si>
    <t>показатель замены устройств компенсации реактивной мощности, Мвар</t>
  </si>
  <si>
    <t>показатель оценки изменения доли полезного отпуска электрической энергии, которая формируется посредством приборов учета электрической энергии,включенных в систему сбора и передачи данных, %</t>
  </si>
  <si>
    <t>показатель оценки изменения средней продолжительности прекращения передачи электрической энергии потребителям услуг</t>
  </si>
  <si>
    <t>показатель оценки изменения средней частоты прекращения передачи электрической энергии потребителям услуг</t>
  </si>
  <si>
    <t>показатель оценки изменения объема недоотпущенной электрической энергии, МВт</t>
  </si>
  <si>
    <t>показатель общего числа исполненных в рамках инвестиционной программы обязательств сетевой организации по осуществлению технологического присоединения, шт.</t>
  </si>
  <si>
    <t>показатель числа обязательств сетевой организации по осуществлению технологического присоединения, исполненных в рамках инвестиционной программы с нарушением установленного срока технологического присоединения, шт.</t>
  </si>
  <si>
    <t>показатель объема финансовых потребностей, необходимых для реализации мероприятий, направленных на развитие информационной инфраструктуры, млн.руб.</t>
  </si>
  <si>
    <t>показатель объема финансовых потребностей, необходимых для реализации мероприятий, направленных на хозяйственное обеспечение деятельности сетевой организации , млн.руб.</t>
  </si>
  <si>
    <t>показатель объема финансовых потребностей,необходимых для реализации мероприятий, направленных на реализацию инвестиционных проектов. Связанных с деятельностью, не относящейся к сфере электроэнергетики, млн.руб.</t>
  </si>
  <si>
    <t>4.1</t>
  </si>
  <si>
    <t>4.2</t>
  </si>
  <si>
    <t>4.3</t>
  </si>
  <si>
    <t>4.4</t>
  </si>
  <si>
    <t>4.5</t>
  </si>
  <si>
    <t>4.6</t>
  </si>
  <si>
    <t>4.7</t>
  </si>
  <si>
    <t>4.8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</si>
  <si>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</si>
  <si>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</si>
  <si>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</si>
  <si>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</si>
  <si>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</si>
  <si>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</si>
  <si>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</si>
  <si>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</si>
  <si>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</si>
  <si>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</si>
  <si>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8.1</t>
  </si>
  <si>
    <t>8.2</t>
  </si>
  <si>
    <t>8.3</t>
  </si>
  <si>
    <t>9.1</t>
  </si>
  <si>
    <t>9.2</t>
  </si>
  <si>
    <t>10.1</t>
  </si>
  <si>
    <t>показатель объема финансовых потребностей, необходимых для реализации мероприятий, направленных на хозяйственное обеспечение деятельности сетевой организации, млн.руб.</t>
  </si>
  <si>
    <t>показатель объема финансовых потребностей, необходимых для реализации мероприятий, направленных на выполнение требований регламентов рынков электрической энергии, млн.руб.</t>
  </si>
  <si>
    <t>показатель объема финансовых потребностей, необходимых для реализации мероприятий, направленных на выполнение предписаний органов исполнительной власти, млн.руб.</t>
  </si>
  <si>
    <t>показатель объема финансовых потребностей, необходимых для реализации мероприятий, направленных на выполнение требований законодательства, млн.руб.</t>
  </si>
  <si>
    <t>показатель объема финансовых потребностей, необходимых для реализации мероприятий, направленных на реализацию инвестиционных проектов. Связанных с деятельностью, не относящейся к сфере электроэнергетики, млн.руб.</t>
  </si>
  <si>
    <t>Первоначальная стоимость принимаемых к учету основных средств и нематериальных активов, млн рублей (без НДС)</t>
  </si>
  <si>
    <t>нематериальные активы</t>
  </si>
  <si>
    <t>основные средства</t>
  </si>
  <si>
    <t>млн рублей (без НДС)</t>
  </si>
  <si>
    <t>МВ×А</t>
  </si>
  <si>
    <t>Мвар</t>
  </si>
  <si>
    <t>км ЛЭП</t>
  </si>
  <si>
    <t>МВт</t>
  </si>
  <si>
    <t>Другое</t>
  </si>
  <si>
    <t>6.1.1</t>
  </si>
  <si>
    <t>6.1.2</t>
  </si>
  <si>
    <t>6.1.3</t>
  </si>
  <si>
    <t>6.1.4</t>
  </si>
  <si>
    <t>6.1.5</t>
  </si>
  <si>
    <t>6.1.6</t>
  </si>
  <si>
    <t>6.1.7</t>
  </si>
  <si>
    <t>9</t>
  </si>
  <si>
    <t>Итого</t>
  </si>
  <si>
    <t>5.2.1</t>
  </si>
  <si>
    <t>5.2.2</t>
  </si>
  <si>
    <t>5.2.3</t>
  </si>
  <si>
    <t>5.2.4</t>
  </si>
  <si>
    <t>5.2.5</t>
  </si>
  <si>
    <t>5.2.6</t>
  </si>
  <si>
    <t>5.2.7</t>
  </si>
  <si>
    <t>5.3.1</t>
  </si>
  <si>
    <t>5.3.2</t>
  </si>
  <si>
    <t>5.3.3</t>
  </si>
  <si>
    <t>5.3.4</t>
  </si>
  <si>
    <t>5.3.5</t>
  </si>
  <si>
    <t>5.3.6</t>
  </si>
  <si>
    <t>5.3.7</t>
  </si>
  <si>
    <t>5.4.1</t>
  </si>
  <si>
    <t>5.4.2</t>
  </si>
  <si>
    <t>5.4.3</t>
  </si>
  <si>
    <t>5.4.4</t>
  </si>
  <si>
    <t>5.4.5</t>
  </si>
  <si>
    <t>5.4.6</t>
  </si>
  <si>
    <t>5.4.7</t>
  </si>
  <si>
    <t>5.5.1</t>
  </si>
  <si>
    <t>5.5.2</t>
  </si>
  <si>
    <t>5.5.3</t>
  </si>
  <si>
    <t>5.5.4</t>
  </si>
  <si>
    <t>5.5.5</t>
  </si>
  <si>
    <t>5.5.6</t>
  </si>
  <si>
    <t>5.5.7</t>
  </si>
  <si>
    <t>5.6.1</t>
  </si>
  <si>
    <t>5.6.2</t>
  </si>
  <si>
    <t>5.6.3</t>
  </si>
  <si>
    <t>5.6.4</t>
  </si>
  <si>
    <t>5.6.5</t>
  </si>
  <si>
    <t>5.6.6</t>
  </si>
  <si>
    <t>5.6.7</t>
  </si>
  <si>
    <t>I кв.</t>
  </si>
  <si>
    <t>II кв.</t>
  </si>
  <si>
    <t>III кв.</t>
  </si>
  <si>
    <t>IV кв.</t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</si>
  <si>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</si>
  <si>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</si>
  <si>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</si>
  <si>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</si>
  <si>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</si>
  <si>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</si>
  <si>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</si>
  <si>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</si>
  <si>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</si>
  <si>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</si>
  <si>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</si>
  <si>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</si>
  <si>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</si>
  <si>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</si>
  <si>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</si>
  <si>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</si>
  <si>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</si>
  <si>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</si>
  <si>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</si>
  <si>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</si>
  <si>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4.3.7</t>
  </si>
  <si>
    <t>4.4.1</t>
  </si>
  <si>
    <t>4.4.2</t>
  </si>
  <si>
    <t>4.4.3</t>
  </si>
  <si>
    <t>4.4.4</t>
  </si>
  <si>
    <t>4.4.5</t>
  </si>
  <si>
    <t>4.4.6</t>
  </si>
  <si>
    <t>4.4.7</t>
  </si>
  <si>
    <t>5</t>
  </si>
  <si>
    <t>6</t>
  </si>
  <si>
    <t>7</t>
  </si>
  <si>
    <t>8</t>
  </si>
  <si>
    <t>10</t>
  </si>
  <si>
    <t>11</t>
  </si>
  <si>
    <t>Итого утвержденный план
за год</t>
  </si>
  <si>
    <t>Квартал</t>
  </si>
  <si>
    <t>IV</t>
  </si>
  <si>
    <t>4.5.1</t>
  </si>
  <si>
    <t>4.5.2</t>
  </si>
  <si>
    <t>4.5.3</t>
  </si>
  <si>
    <t>4.5.4</t>
  </si>
  <si>
    <t>4.5.5</t>
  </si>
  <si>
    <t>4.5.6</t>
  </si>
  <si>
    <t>4.6.1</t>
  </si>
  <si>
    <t>4.6.2</t>
  </si>
  <si>
    <t>4.6.3</t>
  </si>
  <si>
    <t>4.6.4</t>
  </si>
  <si>
    <t>4.6.5</t>
  </si>
  <si>
    <t>4.6.6</t>
  </si>
  <si>
    <t>Характеристики объекта электроэнергетики (объекта инвестиционной деятельности)</t>
  </si>
  <si>
    <t>км ВЛ
 1-цеп</t>
  </si>
  <si>
    <t>км ВЛ
 2-цеп</t>
  </si>
  <si>
    <t>км КЛ</t>
  </si>
  <si>
    <t>№ п/п</t>
  </si>
  <si>
    <t>Показатель</t>
  </si>
  <si>
    <t>3.1</t>
  </si>
  <si>
    <t>3.2</t>
  </si>
  <si>
    <t>3.3</t>
  </si>
  <si>
    <t>3.4</t>
  </si>
  <si>
    <t>3.5</t>
  </si>
  <si>
    <t>Источники финансирования инвестиционной программы всего (строка I+строка II) всего, в том числе:</t>
  </si>
  <si>
    <t>I</t>
  </si>
  <si>
    <t>Собственные средства всего, в том числе:</t>
  </si>
  <si>
    <t>Прибыль, направляемая на инвестиции, в том числе:</t>
  </si>
  <si>
    <t>полученная от реализации продукции и оказанных услуг по регулируемым ценам (тарифам):</t>
  </si>
  <si>
    <t>1.1.1.1</t>
  </si>
  <si>
    <t>производства и поставки электрической энергии и мощности</t>
  </si>
  <si>
    <t>-</t>
  </si>
  <si>
    <t>1.1.1.1.1</t>
  </si>
  <si>
    <t>производство и поставка электрической энергии на оптовом рынке электрической энергии и мощности</t>
  </si>
  <si>
    <t>1.1.1.1.2</t>
  </si>
  <si>
    <t>производство и поставка электрической мощности на оптовом рынке электрической энергии и мощности</t>
  </si>
  <si>
    <t>1.1.1.1.3</t>
  </si>
  <si>
    <t>производство и поставка электрической энергии (мощности) на розничных рынках электрической энергии</t>
  </si>
  <si>
    <t>1.1.1.2</t>
  </si>
  <si>
    <t>производства и поставки тепловой энергии (мощности)</t>
  </si>
  <si>
    <t>1.1.1.3</t>
  </si>
  <si>
    <t>оказания услуг по передаче электрической энергии</t>
  </si>
  <si>
    <t>1.1.1.4</t>
  </si>
  <si>
    <t>оказания услуг по передаче тепловой энергии, теплоносителя</t>
  </si>
  <si>
    <t>1.1.1.5</t>
  </si>
  <si>
    <t>от технологического присоединения, в том числе</t>
  </si>
  <si>
    <t>1.1.1.5.1</t>
  </si>
  <si>
    <t>от технологического присоединения объектов по производству электрической и тепловой энергии</t>
  </si>
  <si>
    <t>1.1.1.5.1.а</t>
  </si>
  <si>
    <t xml:space="preserve">    авансовое использование прибыли</t>
  </si>
  <si>
    <t>1.1.1.5.2</t>
  </si>
  <si>
    <t>от технологического присоединения потребителей</t>
  </si>
  <si>
    <t>1.1.1.5.2.а</t>
  </si>
  <si>
    <t>1.1.1.6</t>
  </si>
  <si>
    <t>реализации электрической энергии и мощности</t>
  </si>
  <si>
    <t>1.1.1.7</t>
  </si>
  <si>
    <t>реализации тепловой энергии (мощности)</t>
  </si>
  <si>
    <t>1.1.1.8</t>
  </si>
  <si>
    <t>оказания услуг по оперативно-диспетчерскому управлению в электроэнергетике всего, в том числе:</t>
  </si>
  <si>
    <t>1.1.1.8.1</t>
  </si>
  <si>
    <t xml:space="preserve">в части управления технологическими режимами </t>
  </si>
  <si>
    <t>1.1.1.8.2</t>
  </si>
  <si>
    <t>в части обеспечения надежности</t>
  </si>
  <si>
    <t>1.1.2</t>
  </si>
  <si>
    <t>прибыль от продажи электрической энергии (мощности) по нерегулируемым ценам, всего в том числе:</t>
  </si>
  <si>
    <t>1.1.2.1</t>
  </si>
  <si>
    <t>1.1.2.2</t>
  </si>
  <si>
    <t>1.1.2.3</t>
  </si>
  <si>
    <t>1.1.3</t>
  </si>
  <si>
    <t>прочая прибыль</t>
  </si>
  <si>
    <t>Амортизация основных средств всего, в том числе:</t>
  </si>
  <si>
    <t>текущая амортизация, учтенная в ценах (тарифах) всего, в том числе:</t>
  </si>
  <si>
    <t>производство и поставка электрической энергии и мощности</t>
  </si>
  <si>
    <t>1.2.1.1.1</t>
  </si>
  <si>
    <t>1.2.1.1.2</t>
  </si>
  <si>
    <t>1.2.1.1.3</t>
  </si>
  <si>
    <t>производство и поставка тепловой энергии (мощности)</t>
  </si>
  <si>
    <t>1.2.1.3</t>
  </si>
  <si>
    <t>оказание услуг по передаче электрической энергии</t>
  </si>
  <si>
    <t>1.2.1.4</t>
  </si>
  <si>
    <t>оказание услуг по передаче тепловой энергии, теплоносителя</t>
  </si>
  <si>
    <t>1.2.1.5</t>
  </si>
  <si>
    <t>реализация электрической энергии и мощности</t>
  </si>
  <si>
    <t>1.2.1.6</t>
  </si>
  <si>
    <t>1.2.1.7</t>
  </si>
  <si>
    <t>оказание услуг по оперативно-диспетчерскому управлению в электроэнергетике всего, в том числе:</t>
  </si>
  <si>
    <t>1.2.1.7.1</t>
  </si>
  <si>
    <t>1.2.1.7.2</t>
  </si>
  <si>
    <t>прочая текущая амортизация</t>
  </si>
  <si>
    <t>недоиспользованная амортизация прошлых лет всего, в том числе:</t>
  </si>
  <si>
    <t>1.2.3.1</t>
  </si>
  <si>
    <t>1.2.3.1.1</t>
  </si>
  <si>
    <t>1.2.3.1.2.</t>
  </si>
  <si>
    <t>1.2.3.1.2</t>
  </si>
  <si>
    <t>1.2.3.2</t>
  </si>
  <si>
    <t>1.2.3.3</t>
  </si>
  <si>
    <t>1.2.3.4</t>
  </si>
  <si>
    <t>1.2.3.5</t>
  </si>
  <si>
    <t>1.2.3.6</t>
  </si>
  <si>
    <t>1.2.3.7</t>
  </si>
  <si>
    <t>1.2.3.7.1</t>
  </si>
  <si>
    <t>1.2.3.7.2</t>
  </si>
  <si>
    <t>1.3</t>
  </si>
  <si>
    <t>Прочие собственные средства всего, в том числе:</t>
  </si>
  <si>
    <t>1.4.1</t>
  </si>
  <si>
    <t>средства от эмиссии акций</t>
  </si>
  <si>
    <t>1.4.2</t>
  </si>
  <si>
    <t>остаток собственных средств на начало года</t>
  </si>
  <si>
    <t>II</t>
  </si>
  <si>
    <t>Привлеченные средства всего, в том числе:</t>
  </si>
  <si>
    <t>2.1</t>
  </si>
  <si>
    <t>Кредиты</t>
  </si>
  <si>
    <t>2.2</t>
  </si>
  <si>
    <t>Облигационные займы</t>
  </si>
  <si>
    <t>2.3</t>
  </si>
  <si>
    <t>Вексели</t>
  </si>
  <si>
    <t>2.4</t>
  </si>
  <si>
    <t>Займы организаций</t>
  </si>
  <si>
    <t>2.5</t>
  </si>
  <si>
    <t>Бюджетное финансирование</t>
  </si>
  <si>
    <t>2.5.1</t>
  </si>
  <si>
    <t>средства федерального бюджета</t>
  </si>
  <si>
    <t>2.5.1.1</t>
  </si>
  <si>
    <t>в том числе средства федерального бюджета, недоиспользованные в прошлых периодах</t>
  </si>
  <si>
    <t>2.5.2</t>
  </si>
  <si>
    <t>средства консолидированного бюджета субъекта Российской Федерации</t>
  </si>
  <si>
    <t>2.5.2.1</t>
  </si>
  <si>
    <t>в том числе средства консолидированного бюджета субъекта Российской Федерации, недоиспользованные в прошлых периодах</t>
  </si>
  <si>
    <t>2.6</t>
  </si>
  <si>
    <t>Использование лизинга</t>
  </si>
  <si>
    <t>2.7</t>
  </si>
  <si>
    <t>Прочие привлеченные средства</t>
  </si>
  <si>
    <t>Возврат налога на добавленную стоимость</t>
  </si>
  <si>
    <t>1.4.3</t>
  </si>
  <si>
    <t>от реализации продукции и оказания услуг по регулируемым ценам (тарифам)</t>
  </si>
  <si>
    <t>1.4.4</t>
  </si>
  <si>
    <t>прочие</t>
  </si>
  <si>
    <t>Цели реализации инвестиционных проектов и плановые значения количественных показателей, характеризующие достижение таких целей</t>
  </si>
  <si>
    <t>План 
на 01.01.2025</t>
  </si>
  <si>
    <t>План
2025 года</t>
  </si>
  <si>
    <t>План
2026 года</t>
  </si>
  <si>
    <t>план</t>
  </si>
  <si>
    <t xml:space="preserve"> план</t>
  </si>
  <si>
    <t>план принятия основных средств и нематериальных активов к бухгалтерскому учету на год</t>
  </si>
  <si>
    <t>Реконструкция ПС 110 кВ "Промышленная" с заменой трансформатора Т-2 110/10/6 кВ мощностью 25 МВА на трансформатор 110/10/6 кВ мощностью 40 МВА</t>
  </si>
  <si>
    <t>ПРИЛОЖЕНИЕ</t>
  </si>
  <si>
    <t>к приказу Службы</t>
  </si>
  <si>
    <t>по государственному регулированию цен и тарифов</t>
  </si>
  <si>
    <t>Калининградской области</t>
  </si>
  <si>
    <t>ИНВЕСТИЦИОННАЯ ПРОГРАММА</t>
  </si>
  <si>
    <t>Раздел I. ПЛАН ФИНАНСИРОВАНИЯ КАПИТАЛЬНЫХ ВЛОЖЕНИЙ ПО ИНВЕСТИЦИОННЫМ ПРОЕКТАМ</t>
  </si>
  <si>
    <t>АО «Региональная энергетическая компания» в сфере электроэнергетики на 2025-2029 годы</t>
  </si>
  <si>
    <t>Таблица № 1</t>
  </si>
  <si>
    <t>Раздел II. ПЛАН ОСВОЕНИЯ КАПИТАЛЬНЫХ ВЛОЖЕНИЙ ПО ИНВЕСТИЦИОННЫМ ПРОЕКТАМ</t>
  </si>
  <si>
    <t>Таблица № 2</t>
  </si>
  <si>
    <t>Раздел III. ЦЕЛИ РЕАЛИЗАЦИИ ИНВЕСТИЦИОННЫХ ПРОЕКТОВ СЕТЕВОЙ ОРГАНИЗАЦИИ</t>
  </si>
  <si>
    <t xml:space="preserve"> НА ГОД 2025</t>
  </si>
  <si>
    <t>Таблица № 3.1</t>
  </si>
  <si>
    <t>Таблица № 3.2</t>
  </si>
  <si>
    <t xml:space="preserve"> НА ГОД 2026</t>
  </si>
  <si>
    <t>Таблица № 3.3</t>
  </si>
  <si>
    <t xml:space="preserve"> НА ГОД 2027</t>
  </si>
  <si>
    <t>Таблица № 3.4</t>
  </si>
  <si>
    <t xml:space="preserve"> НА ГОД 2028</t>
  </si>
  <si>
    <t>Таблица № 3.5</t>
  </si>
  <si>
    <t>НА ГОД 2029</t>
  </si>
  <si>
    <t>Таблица № 5.1</t>
  </si>
  <si>
    <t>Таблица № 4</t>
  </si>
  <si>
    <t xml:space="preserve"> Раздел IV. ПЛАН ВВОДА ОСНВНЫХ СРЕДСТВ</t>
  </si>
  <si>
    <t>План принятия основных средств и нематериальных активов к бухгалтерскому учету</t>
  </si>
  <si>
    <t>Раздел V. ПЛАН ВВОДА ОСНОВНЫХ СРЕДСТВ</t>
  </si>
  <si>
    <t>План принятия основных средств и нематериальных активов к бухгалтерскому учету на год 2025 с распределенеием по кварталам</t>
  </si>
  <si>
    <t>Таблица № 6</t>
  </si>
  <si>
    <t>Раздел VI. ПЛАНОВЫЕ ПОКАЗАТЕЛИ РЕАЛИЗАЦИИ ИНВЕСТИЦИОННОЙ ПРОГРАММЫ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</si>
  <si>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</si>
  <si>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Таблица № 7</t>
  </si>
  <si>
    <t>Раздел VII. ПЛАНОВЫЕ ПОКАЗАТЕЛИ РЕАЛИЗАЦИИ ИНВЕСТИЦИОННОЙ ПРОГРАММЫ</t>
  </si>
  <si>
    <t>Ввод объектов инвестиционной деятельности (мощностей) в эксплуатацию</t>
  </si>
  <si>
    <t>Таблица № 8</t>
  </si>
  <si>
    <t>млн руб.</t>
  </si>
  <si>
    <t>Раздел VIII. ИСТОЧНИКИ ФИНАНСИРОВАНИЯ ИНВЕСТИЦИОННОЙ ПРОГРАММЫ</t>
  </si>
  <si>
    <t>наименование субъекта Российской Федерации</t>
  </si>
  <si>
    <t>План принятия основных средств и нематериальных активов к бухгалтерскому учету на год 2026 с распределенеием по кварталам</t>
  </si>
  <si>
    <t>Реконструкция КЛ 10 кВ от ТП 10 до ТП 11 Калининград, ул. Литовский вал</t>
  </si>
  <si>
    <t>Реконструкция КЛ 10 кВ от ТП 1 до ТП 400 Калининград, ул. Киевская</t>
  </si>
  <si>
    <t>Реконструкция КЛ 10 кВ от ТП 400 до ЦРП "ЮТС" Калининград, ул. Киевская</t>
  </si>
  <si>
    <t>Реконструкция ВЛ 0,4 кВ пос. Холмогоровка, Зеленоградский МО</t>
  </si>
  <si>
    <t>Приобретение аппаратуры "РЕТОМ"</t>
  </si>
  <si>
    <t>План 
на 01.01.2026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</si>
</sst>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-* #,##0\ _₽_-;\-* #,##0\ _₽_-;_-* &quot;-&quot;??\ _₽_-;_-@_-"/>
    <numFmt numFmtId="166" formatCode="_-* #,##0.00_р_._-;\-* #,##0.00_р_._-;_-* &quot;-&quot;??_р_._-;_-@_-"/>
    <numFmt numFmtId="167" formatCode="[$-419]mmmm\ yyyy;@"/>
    <numFmt numFmtId="168" formatCode="#,##0.00_ ;\-#,##0.00\ "/>
  </numFmts>
  <fonts count="2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SimSu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  <charset val="204"/>
    </font>
    <font>
      <sz val="12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167" fontId="6" fillId="0" borderId="0"/>
    <xf numFmtId="0" fontId="7" fillId="0" borderId="0"/>
    <xf numFmtId="0" fontId="6" fillId="0" borderId="0"/>
    <xf numFmtId="166" fontId="6" fillId="0" borderId="0" applyFont="0" applyFill="0" applyBorder="0" applyAlignment="0" applyProtection="0"/>
    <xf numFmtId="0" fontId="1" fillId="0" borderId="0"/>
    <xf numFmtId="0" fontId="6" fillId="0" borderId="0"/>
  </cellStyleXfs>
  <cellXfs count="179">
    <xf numFmtId="0" fontId="0" fillId="0" borderId="0" xfId="0"/>
    <xf numFmtId="0" fontId="2" fillId="0" borderId="0" xfId="2" applyFont="1" applyFill="1" applyAlignment="1">
      <alignment horizontal="right" vertical="center"/>
    </xf>
    <xf numFmtId="0" fontId="2" fillId="0" borderId="0" xfId="2" applyFont="1" applyFill="1" applyAlignment="1">
      <alignment horizontal="right"/>
    </xf>
    <xf numFmtId="0" fontId="3" fillId="0" borderId="0" xfId="1" applyFont="1" applyFill="1" applyAlignment="1">
      <alignment vertical="center"/>
    </xf>
    <xf numFmtId="2" fontId="1" fillId="0" borderId="1" xfId="3" applyNumberFormat="1" applyFont="1" applyFill="1" applyBorder="1" applyAlignment="1">
      <alignment horizontal="center" vertical="center"/>
    </xf>
    <xf numFmtId="0" fontId="1" fillId="0" borderId="0" xfId="3" applyFont="1" applyFill="1" applyAlignment="1">
      <alignment vertical="top"/>
    </xf>
    <xf numFmtId="0" fontId="3" fillId="0" borderId="0" xfId="3" applyFont="1" applyFill="1" applyAlignment="1">
      <alignment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3" applyFont="1" applyFill="1" applyBorder="1" applyAlignment="1">
      <alignment horizontal="left" vertical="center" wrapText="1"/>
    </xf>
    <xf numFmtId="49" fontId="1" fillId="0" borderId="1" xfId="3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 wrapText="1"/>
    </xf>
    <xf numFmtId="0" fontId="1" fillId="0" borderId="0" xfId="3" applyFont="1" applyFill="1" applyAlignment="1">
      <alignment horizontal="center" vertical="top"/>
    </xf>
    <xf numFmtId="0" fontId="1" fillId="0" borderId="1" xfId="1" applyFont="1" applyFill="1" applyBorder="1" applyAlignment="1">
      <alignment horizontal="center" vertical="center" textRotation="90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wrapText="1"/>
    </xf>
    <xf numFmtId="2" fontId="1" fillId="0" borderId="1" xfId="3" applyNumberFormat="1" applyFont="1" applyFill="1" applyBorder="1" applyAlignment="1">
      <alignment vertical="center" wrapText="1"/>
    </xf>
    <xf numFmtId="0" fontId="1" fillId="0" borderId="1" xfId="4" applyFont="1" applyFill="1" applyBorder="1" applyAlignment="1">
      <alignment vertical="center" wrapText="1" shrinkToFit="1"/>
    </xf>
    <xf numFmtId="165" fontId="1" fillId="0" borderId="1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left" wrapText="1"/>
    </xf>
    <xf numFmtId="0" fontId="1" fillId="0" borderId="1" xfId="3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 wrapText="1"/>
    </xf>
    <xf numFmtId="0" fontId="1" fillId="0" borderId="0" xfId="1" applyFont="1" applyFill="1"/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3" fillId="0" borderId="0" xfId="0" applyFont="1" applyFill="1" applyAlignment="1"/>
    <xf numFmtId="0" fontId="1" fillId="0" borderId="0" xfId="0" applyFont="1" applyFill="1" applyAlignment="1"/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2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2" fontId="1" fillId="0" borderId="1" xfId="1" applyNumberFormat="1" applyFont="1" applyFill="1" applyBorder="1" applyAlignment="1">
      <alignment horizontal="left" vertical="center" wrapText="1"/>
    </xf>
    <xf numFmtId="1" fontId="1" fillId="0" borderId="1" xfId="1" applyNumberFormat="1" applyFont="1" applyFill="1" applyBorder="1" applyAlignment="1">
      <alignment horizontal="center" vertical="center" wrapText="1"/>
    </xf>
    <xf numFmtId="0" fontId="2" fillId="0" borderId="0" xfId="3" applyFont="1" applyFill="1" applyAlignment="1">
      <alignment vertical="center"/>
    </xf>
    <xf numFmtId="0" fontId="1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0" xfId="3" applyFont="1" applyFill="1"/>
    <xf numFmtId="0" fontId="1" fillId="0" borderId="0" xfId="3" applyFont="1" applyFill="1" applyAlignment="1">
      <alignment horizontal="center" vertical="center"/>
    </xf>
    <xf numFmtId="0" fontId="1" fillId="0" borderId="1" xfId="3" applyFont="1" applyFill="1" applyBorder="1" applyAlignment="1">
      <alignment horizontal="center"/>
    </xf>
    <xf numFmtId="0" fontId="1" fillId="0" borderId="1" xfId="3" applyFont="1" applyFill="1" applyBorder="1" applyAlignment="1">
      <alignment horizontal="center" vertical="center"/>
    </xf>
    <xf numFmtId="49" fontId="1" fillId="0" borderId="1" xfId="3" applyNumberFormat="1" applyFont="1" applyFill="1" applyBorder="1" applyAlignment="1">
      <alignment horizontal="center"/>
    </xf>
    <xf numFmtId="168" fontId="1" fillId="0" borderId="1" xfId="1" applyNumberFormat="1" applyFont="1" applyFill="1" applyBorder="1" applyAlignment="1">
      <alignment horizontal="center" vertical="center" wrapText="1"/>
    </xf>
    <xf numFmtId="0" fontId="12" fillId="0" borderId="0" xfId="3" applyFont="1" applyFill="1"/>
    <xf numFmtId="0" fontId="1" fillId="0" borderId="1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/>
    </xf>
    <xf numFmtId="0" fontId="12" fillId="0" borderId="0" xfId="3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1" xfId="6" applyFont="1" applyFill="1" applyBorder="1" applyAlignment="1">
      <alignment horizontal="center" vertical="center" wrapText="1"/>
    </xf>
    <xf numFmtId="0" fontId="1" fillId="0" borderId="1" xfId="6" applyFont="1" applyFill="1" applyBorder="1" applyAlignment="1">
      <alignment horizontal="center" vertical="center" textRotation="90" wrapText="1"/>
    </xf>
    <xf numFmtId="0" fontId="1" fillId="0" borderId="1" xfId="6" applyFont="1" applyFill="1" applyBorder="1" applyAlignment="1">
      <alignment horizontal="center" vertical="center"/>
    </xf>
    <xf numFmtId="49" fontId="1" fillId="0" borderId="1" xfId="6" applyNumberFormat="1" applyFont="1" applyFill="1" applyBorder="1" applyAlignment="1">
      <alignment horizontal="center" vertical="center"/>
    </xf>
    <xf numFmtId="0" fontId="8" fillId="0" borderId="0" xfId="0" applyFont="1" applyFill="1" applyAlignment="1"/>
    <xf numFmtId="0" fontId="1" fillId="0" borderId="0" xfId="0" applyFont="1" applyFill="1" applyAlignment="1">
      <alignment wrapText="1"/>
    </xf>
    <xf numFmtId="0" fontId="1" fillId="0" borderId="1" xfId="6" applyNumberFormat="1" applyFont="1" applyFill="1" applyBorder="1" applyAlignment="1">
      <alignment horizontal="center" vertical="center" textRotation="90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7" applyFont="1" applyFill="1" applyAlignment="1">
      <alignment wrapText="1"/>
    </xf>
    <xf numFmtId="0" fontId="1" fillId="0" borderId="0" xfId="7" applyFont="1" applyFill="1" applyAlignment="1"/>
    <xf numFmtId="0" fontId="16" fillId="0" borderId="0" xfId="6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textRotation="90" wrapText="1"/>
    </xf>
    <xf numFmtId="0" fontId="16" fillId="0" borderId="0" xfId="6" applyFont="1" applyFill="1" applyBorder="1" applyAlignment="1">
      <alignment horizontal="center" vertical="center" textRotation="90" wrapText="1"/>
    </xf>
    <xf numFmtId="0" fontId="1" fillId="2" borderId="0" xfId="4" applyFont="1" applyFill="1" applyAlignment="1">
      <alignment horizontal="right"/>
    </xf>
    <xf numFmtId="0" fontId="1" fillId="0" borderId="1" xfId="4" applyFont="1" applyFill="1" applyBorder="1" applyAlignment="1">
      <alignment horizontal="center" vertical="center"/>
    </xf>
    <xf numFmtId="0" fontId="1" fillId="0" borderId="1" xfId="4" applyFont="1" applyFill="1" applyBorder="1" applyAlignment="1">
      <alignment horizontal="center" vertical="center" wrapText="1"/>
    </xf>
    <xf numFmtId="0" fontId="1" fillId="0" borderId="0" xfId="4" applyFont="1" applyFill="1"/>
    <xf numFmtId="0" fontId="18" fillId="2" borderId="1" xfId="4" applyFont="1" applyFill="1" applyBorder="1" applyAlignment="1">
      <alignment horizontal="center" vertical="center" wrapText="1"/>
    </xf>
    <xf numFmtId="49" fontId="19" fillId="2" borderId="1" xfId="4" applyNumberFormat="1" applyFont="1" applyFill="1" applyBorder="1" applyAlignment="1">
      <alignment horizontal="center" vertical="center"/>
    </xf>
    <xf numFmtId="0" fontId="1" fillId="0" borderId="0" xfId="4" applyFont="1" applyFill="1" applyAlignment="1">
      <alignment vertical="center"/>
    </xf>
    <xf numFmtId="4" fontId="1" fillId="0" borderId="1" xfId="4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left" vertical="center" wrapText="1" indent="1"/>
    </xf>
    <xf numFmtId="3" fontId="1" fillId="0" borderId="1" xfId="4" applyNumberFormat="1" applyFont="1" applyFill="1" applyBorder="1" applyAlignment="1">
      <alignment horizontal="left" vertical="center" wrapText="1" indent="3"/>
    </xf>
    <xf numFmtId="3" fontId="1" fillId="0" borderId="1" xfId="4" applyNumberFormat="1" applyFont="1" applyFill="1" applyBorder="1" applyAlignment="1">
      <alignment horizontal="left" vertical="center" wrapText="1" indent="5"/>
    </xf>
    <xf numFmtId="3" fontId="1" fillId="0" borderId="1" xfId="0" applyNumberFormat="1" applyFont="1" applyFill="1" applyBorder="1" applyAlignment="1">
      <alignment horizontal="left" vertical="center" wrapText="1" indent="7"/>
    </xf>
    <xf numFmtId="3" fontId="1" fillId="0" borderId="1" xfId="4" applyNumberFormat="1" applyFont="1" applyFill="1" applyBorder="1" applyAlignment="1">
      <alignment horizontal="left" vertical="center" indent="7"/>
    </xf>
    <xf numFmtId="0" fontId="15" fillId="0" borderId="0" xfId="5" applyFont="1" applyFill="1" applyBorder="1" applyAlignment="1"/>
    <xf numFmtId="0" fontId="8" fillId="0" borderId="0" xfId="0" applyFont="1" applyFill="1" applyAlignment="1">
      <alignment wrapText="1"/>
    </xf>
    <xf numFmtId="0" fontId="3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left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" fillId="0" borderId="0" xfId="1" applyFont="1" applyFill="1" applyAlignment="1">
      <alignment horizontal="left"/>
    </xf>
    <xf numFmtId="0" fontId="1" fillId="0" borderId="0" xfId="1" applyFont="1" applyFill="1"/>
    <xf numFmtId="0" fontId="3" fillId="0" borderId="0" xfId="0" applyFont="1" applyFill="1" applyAlignment="1">
      <alignment horizontal="center"/>
    </xf>
    <xf numFmtId="0" fontId="1" fillId="0" borderId="0" xfId="3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6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1" fillId="0" borderId="0" xfId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11" xfId="13" applyFont="1" applyFill="1" applyBorder="1" applyAlignment="1"/>
    <xf numFmtId="0" fontId="21" fillId="0" borderId="0" xfId="3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1" fillId="0" borderId="0" xfId="1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0" xfId="3" applyFont="1" applyFill="1" applyAlignment="1">
      <alignment horizontal="center" vertical="top"/>
    </xf>
    <xf numFmtId="0" fontId="1" fillId="0" borderId="5" xfId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textRotation="90" wrapText="1"/>
    </xf>
    <xf numFmtId="0" fontId="1" fillId="0" borderId="9" xfId="1" applyFont="1" applyFill="1" applyBorder="1" applyAlignment="1">
      <alignment horizontal="center" vertical="center" textRotation="90" wrapText="1"/>
    </xf>
    <xf numFmtId="0" fontId="1" fillId="0" borderId="6" xfId="1" applyFont="1" applyFill="1" applyBorder="1" applyAlignment="1">
      <alignment horizontal="center" vertical="center" textRotation="90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/>
    </xf>
    <xf numFmtId="0" fontId="1" fillId="0" borderId="0" xfId="1" applyFont="1" applyFill="1" applyAlignment="1">
      <alignment horizontal="left" vertic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1" fillId="0" borderId="0" xfId="3" applyFont="1" applyFill="1" applyAlignment="1">
      <alignment horizontal="center" vertical="center"/>
    </xf>
    <xf numFmtId="0" fontId="14" fillId="0" borderId="0" xfId="3" applyFont="1" applyFill="1" applyAlignment="1">
      <alignment horizontal="center" vertical="top"/>
    </xf>
    <xf numFmtId="0" fontId="11" fillId="0" borderId="0" xfId="3" applyFont="1" applyFill="1" applyAlignment="1">
      <alignment horizontal="center"/>
    </xf>
    <xf numFmtId="0" fontId="1" fillId="0" borderId="1" xfId="3" applyFont="1" applyFill="1" applyBorder="1" applyAlignment="1">
      <alignment horizontal="center" vertical="center" wrapText="1"/>
    </xf>
    <xf numFmtId="49" fontId="1" fillId="0" borderId="1" xfId="3" applyNumberFormat="1" applyFont="1" applyFill="1" applyBorder="1" applyAlignment="1">
      <alignment horizontal="center" vertical="center" wrapText="1"/>
    </xf>
    <xf numFmtId="0" fontId="13" fillId="0" borderId="0" xfId="3" applyFont="1" applyFill="1" applyAlignment="1">
      <alignment horizontal="center"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7" xfId="6" applyFont="1" applyFill="1" applyBorder="1" applyAlignment="1">
      <alignment horizontal="center" vertical="center" wrapText="1"/>
    </xf>
    <xf numFmtId="0" fontId="1" fillId="0" borderId="12" xfId="6" applyFont="1" applyFill="1" applyBorder="1" applyAlignment="1">
      <alignment horizontal="center" vertical="center" wrapText="1"/>
    </xf>
    <xf numFmtId="0" fontId="1" fillId="0" borderId="10" xfId="6" applyFont="1" applyFill="1" applyBorder="1" applyAlignment="1">
      <alignment horizontal="center" vertical="center" wrapText="1"/>
    </xf>
    <xf numFmtId="0" fontId="1" fillId="0" borderId="5" xfId="6" applyFont="1" applyFill="1" applyBorder="1" applyAlignment="1">
      <alignment horizontal="center" vertical="center" wrapText="1"/>
    </xf>
    <xf numFmtId="0" fontId="1" fillId="0" borderId="9" xfId="6" applyFont="1" applyFill="1" applyBorder="1" applyAlignment="1">
      <alignment horizontal="center" vertical="center" wrapText="1"/>
    </xf>
    <xf numFmtId="0" fontId="1" fillId="0" borderId="6" xfId="6" applyFont="1" applyFill="1" applyBorder="1" applyAlignment="1">
      <alignment horizontal="center" vertical="center" wrapText="1"/>
    </xf>
    <xf numFmtId="0" fontId="1" fillId="0" borderId="11" xfId="13" applyFont="1" applyFill="1" applyBorder="1" applyAlignment="1">
      <alignment horizontal="right"/>
    </xf>
    <xf numFmtId="0" fontId="1" fillId="0" borderId="2" xfId="6" applyFont="1" applyFill="1" applyBorder="1" applyAlignment="1">
      <alignment horizontal="center" vertical="center" wrapText="1"/>
    </xf>
    <xf numFmtId="0" fontId="1" fillId="0" borderId="3" xfId="6" applyFont="1" applyFill="1" applyBorder="1" applyAlignment="1">
      <alignment horizontal="center" vertical="center" wrapText="1"/>
    </xf>
    <xf numFmtId="0" fontId="1" fillId="0" borderId="4" xfId="6" applyFont="1" applyFill="1" applyBorder="1" applyAlignment="1">
      <alignment horizontal="center" vertical="center" wrapText="1"/>
    </xf>
    <xf numFmtId="0" fontId="3" fillId="0" borderId="0" xfId="5" applyFont="1" applyFill="1" applyBorder="1" applyAlignment="1">
      <alignment horizontal="center"/>
    </xf>
    <xf numFmtId="0" fontId="1" fillId="0" borderId="1" xfId="6" applyFont="1" applyFill="1" applyBorder="1" applyAlignment="1">
      <alignment horizontal="center" vertical="center" wrapText="1"/>
    </xf>
    <xf numFmtId="0" fontId="1" fillId="0" borderId="11" xfId="3" applyFont="1" applyFill="1" applyBorder="1" applyAlignment="1">
      <alignment horizontal="right" vertical="top"/>
    </xf>
    <xf numFmtId="0" fontId="21" fillId="0" borderId="0" xfId="7" applyFont="1" applyFill="1" applyBorder="1" applyAlignment="1">
      <alignment horizontal="center"/>
    </xf>
    <xf numFmtId="0" fontId="21" fillId="0" borderId="0" xfId="3" applyFont="1" applyFill="1" applyBorder="1" applyAlignment="1">
      <alignment horizontal="center"/>
    </xf>
    <xf numFmtId="0" fontId="3" fillId="0" borderId="0" xfId="7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1" fillId="0" borderId="3" xfId="13" applyFont="1" applyFill="1" applyBorder="1" applyAlignment="1">
      <alignment horizontal="center" vertical="center"/>
    </xf>
    <xf numFmtId="0" fontId="1" fillId="0" borderId="4" xfId="13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" xfId="6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5" fillId="0" borderId="0" xfId="5" applyFont="1" applyFill="1" applyBorder="1" applyAlignment="1">
      <alignment horizontal="center" wrapText="1"/>
    </xf>
    <xf numFmtId="0" fontId="2" fillId="2" borderId="0" xfId="8" applyFont="1" applyFill="1" applyAlignment="1">
      <alignment horizontal="center" vertical="center"/>
    </xf>
    <xf numFmtId="0" fontId="2" fillId="2" borderId="0" xfId="4" applyFont="1" applyFill="1" applyAlignment="1">
      <alignment horizontal="center"/>
    </xf>
    <xf numFmtId="3" fontId="1" fillId="0" borderId="1" xfId="4" applyNumberFormat="1" applyFont="1" applyFill="1" applyBorder="1" applyAlignment="1">
      <alignment horizontal="center" vertical="center" wrapText="1"/>
    </xf>
    <xf numFmtId="3" fontId="1" fillId="0" borderId="1" xfId="4" applyNumberFormat="1" applyFont="1" applyFill="1" applyBorder="1" applyAlignment="1">
      <alignment horizontal="left" vertical="center" wrapText="1"/>
    </xf>
    <xf numFmtId="0" fontId="17" fillId="0" borderId="0" xfId="4" applyFont="1" applyFill="1" applyBorder="1" applyAlignment="1">
      <alignment horizontal="center" vertical="center" wrapText="1"/>
    </xf>
    <xf numFmtId="49" fontId="18" fillId="0" borderId="0" xfId="4" applyNumberFormat="1" applyFont="1" applyFill="1" applyAlignment="1">
      <alignment horizontal="center" vertical="center"/>
    </xf>
    <xf numFmtId="2" fontId="1" fillId="3" borderId="1" xfId="1" applyNumberFormat="1" applyFont="1" applyFill="1" applyBorder="1" applyAlignment="1">
      <alignment horizontal="center" vertical="center" wrapText="1"/>
    </xf>
    <xf numFmtId="2" fontId="1" fillId="3" borderId="1" xfId="1" applyNumberFormat="1" applyFont="1" applyFill="1" applyBorder="1" applyAlignment="1">
      <alignment horizontal="left" vertical="center" wrapText="1"/>
    </xf>
    <xf numFmtId="1" fontId="1" fillId="3" borderId="1" xfId="1" applyNumberFormat="1" applyFont="1" applyFill="1" applyBorder="1" applyAlignment="1">
      <alignment horizontal="center" vertical="center" wrapText="1"/>
    </xf>
    <xf numFmtId="4" fontId="1" fillId="3" borderId="1" xfId="1" applyNumberFormat="1" applyFont="1" applyFill="1" applyBorder="1" applyAlignment="1">
      <alignment horizontal="center" vertical="center" wrapText="1"/>
    </xf>
  </cellXfs>
  <cellStyles count="15">
    <cellStyle name="Обычный" xfId="0" builtinId="0"/>
    <cellStyle name="Обычный 10" xfId="8" xr:uid="{00000000-0005-0000-0000-000001000000}"/>
    <cellStyle name="Обычный 10 2 12" xfId="14" xr:uid="{00000000-0005-0000-0000-000002000000}"/>
    <cellStyle name="Обычный 11 4" xfId="1" xr:uid="{00000000-0005-0000-0000-000003000000}"/>
    <cellStyle name="Обычный 2" xfId="10" xr:uid="{00000000-0005-0000-0000-000004000000}"/>
    <cellStyle name="Обычный 2 3" xfId="9" xr:uid="{00000000-0005-0000-0000-000005000000}"/>
    <cellStyle name="Обычный 3" xfId="2" xr:uid="{00000000-0005-0000-0000-000006000000}"/>
    <cellStyle name="Обычный 3 2 2" xfId="4" xr:uid="{00000000-0005-0000-0000-000007000000}"/>
    <cellStyle name="Обычный 4" xfId="5" xr:uid="{00000000-0005-0000-0000-000008000000}"/>
    <cellStyle name="Обычный 4 2" xfId="7" xr:uid="{00000000-0005-0000-0000-000009000000}"/>
    <cellStyle name="Обычный 5" xfId="6" xr:uid="{00000000-0005-0000-0000-00000A000000}"/>
    <cellStyle name="Обычный 6 2 3" xfId="11" xr:uid="{00000000-0005-0000-0000-00000B000000}"/>
    <cellStyle name="Обычный 7" xfId="3" xr:uid="{00000000-0005-0000-0000-00000C000000}"/>
    <cellStyle name="Обычный_Форматы по компаниям_last" xfId="13" xr:uid="{00000000-0005-0000-0000-00000D000000}"/>
    <cellStyle name="Финансовый 12" xfId="1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O65"/>
  <sheetViews>
    <sheetView tabSelected="1" topLeftCell="A45" zoomScale="95" zoomScaleNormal="95" workbookViewId="0">
      <selection activeCell="C54" sqref="C54"/>
    </sheetView>
  </sheetViews>
  <sheetFormatPr defaultRowHeight="15.75" x14ac:dyDescent="0.25"/>
  <cols>
    <col min="1" max="1" width="12.140625" style="89" customWidth="1"/>
    <col min="2" max="2" width="48.140625" style="87" customWidth="1"/>
    <col min="3" max="3" width="17.28515625" style="89" customWidth="1"/>
    <col min="4" max="4" width="11.28515625" style="89" customWidth="1"/>
    <col min="5" max="5" width="14" style="89" customWidth="1"/>
    <col min="6" max="6" width="10.140625" style="89" customWidth="1"/>
    <col min="7" max="7" width="12" style="89" customWidth="1"/>
    <col min="8" max="8" width="11.42578125" style="89" customWidth="1"/>
    <col min="9" max="9" width="19.7109375" style="89" customWidth="1"/>
    <col min="10" max="10" width="19.140625" style="89" customWidth="1"/>
    <col min="11" max="11" width="7.5703125" style="89" bestFit="1" customWidth="1"/>
    <col min="12" max="12" width="5.28515625" style="89" bestFit="1" customWidth="1"/>
    <col min="13" max="13" width="10.42578125" style="89" bestFit="1" customWidth="1"/>
    <col min="14" max="14" width="13.5703125" style="89" bestFit="1" customWidth="1"/>
    <col min="15" max="15" width="6.42578125" style="89" bestFit="1" customWidth="1"/>
    <col min="16" max="16" width="7.5703125" style="89" bestFit="1" customWidth="1"/>
    <col min="17" max="17" width="6.42578125" style="89" bestFit="1" customWidth="1"/>
    <col min="18" max="18" width="10.42578125" style="89" bestFit="1" customWidth="1"/>
    <col min="19" max="19" width="13.5703125" style="89" bestFit="1" customWidth="1"/>
    <col min="20" max="20" width="6.42578125" style="89" bestFit="1" customWidth="1"/>
    <col min="21" max="21" width="7.28515625" style="89" bestFit="1" customWidth="1"/>
    <col min="22" max="22" width="6.42578125" style="89" bestFit="1" customWidth="1"/>
    <col min="23" max="23" width="10.42578125" style="89" bestFit="1" customWidth="1"/>
    <col min="24" max="24" width="13.5703125" style="89" bestFit="1" customWidth="1"/>
    <col min="25" max="25" width="6.42578125" style="89" bestFit="1" customWidth="1"/>
    <col min="26" max="26" width="7.28515625" style="89" bestFit="1" customWidth="1"/>
    <col min="27" max="27" width="6.42578125" style="89" bestFit="1" customWidth="1"/>
    <col min="28" max="28" width="10.42578125" style="89" bestFit="1" customWidth="1"/>
    <col min="29" max="29" width="13.5703125" style="89" bestFit="1" customWidth="1"/>
    <col min="30" max="30" width="6.42578125" style="89" bestFit="1" customWidth="1"/>
    <col min="31" max="31" width="7.28515625" style="89" bestFit="1" customWidth="1"/>
    <col min="32" max="32" width="6.42578125" style="89" bestFit="1" customWidth="1"/>
    <col min="33" max="33" width="10.42578125" style="89" bestFit="1" customWidth="1"/>
    <col min="34" max="34" width="13.5703125" style="89" bestFit="1" customWidth="1"/>
    <col min="35" max="35" width="6.42578125" style="89" bestFit="1" customWidth="1"/>
    <col min="36" max="36" width="7.5703125" style="89" bestFit="1" customWidth="1"/>
    <col min="37" max="37" width="5.28515625" style="89" bestFit="1" customWidth="1"/>
    <col min="38" max="38" width="10.42578125" style="89" bestFit="1" customWidth="1"/>
    <col min="39" max="39" width="13.5703125" style="89" bestFit="1" customWidth="1"/>
    <col min="40" max="40" width="14.140625" style="89" bestFit="1" customWidth="1"/>
    <col min="41" max="16384" width="9.140625" style="89"/>
  </cols>
  <sheetData>
    <row r="1" spans="1:41" s="91" customFormat="1" x14ac:dyDescent="0.25">
      <c r="B1" s="90"/>
      <c r="AJ1" s="126" t="s">
        <v>440</v>
      </c>
      <c r="AK1" s="126"/>
      <c r="AL1" s="126"/>
      <c r="AM1" s="126"/>
      <c r="AN1" s="126"/>
      <c r="AO1" s="97"/>
    </row>
    <row r="2" spans="1:41" s="91" customFormat="1" x14ac:dyDescent="0.25">
      <c r="B2" s="90"/>
      <c r="AJ2" s="126" t="s">
        <v>441</v>
      </c>
      <c r="AK2" s="126"/>
      <c r="AL2" s="126"/>
      <c r="AM2" s="126"/>
      <c r="AN2" s="126"/>
      <c r="AO2" s="97"/>
    </row>
    <row r="3" spans="1:41" s="91" customFormat="1" x14ac:dyDescent="0.25">
      <c r="B3" s="90"/>
      <c r="AJ3" s="126" t="s">
        <v>442</v>
      </c>
      <c r="AK3" s="126"/>
      <c r="AL3" s="126"/>
      <c r="AM3" s="126"/>
      <c r="AN3" s="126"/>
      <c r="AO3" s="97"/>
    </row>
    <row r="4" spans="1:41" ht="18.75" customHeight="1" x14ac:dyDescent="0.25">
      <c r="AJ4" s="126" t="s">
        <v>443</v>
      </c>
      <c r="AK4" s="126"/>
      <c r="AL4" s="126"/>
      <c r="AM4" s="126"/>
      <c r="AN4" s="126"/>
      <c r="AO4" s="97"/>
    </row>
    <row r="5" spans="1:41" ht="18.75" customHeight="1" x14ac:dyDescent="0.25">
      <c r="AJ5" s="127"/>
      <c r="AK5" s="127"/>
      <c r="AL5" s="127"/>
      <c r="AM5" s="127"/>
      <c r="AN5" s="127"/>
      <c r="AO5" s="97"/>
    </row>
    <row r="6" spans="1:41" ht="18.75" customHeight="1" x14ac:dyDescent="0.25"/>
    <row r="7" spans="1:41" ht="18.75" customHeight="1" x14ac:dyDescent="0.3">
      <c r="A7" s="125" t="s">
        <v>444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</row>
    <row r="8" spans="1:41" s="26" customFormat="1" ht="18.75" x14ac:dyDescent="0.3">
      <c r="A8" s="125" t="s">
        <v>446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</row>
    <row r="9" spans="1:41" ht="18.75" customHeight="1" x14ac:dyDescent="0.3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</row>
    <row r="10" spans="1:41" s="26" customFormat="1" ht="18.75" x14ac:dyDescent="0.3">
      <c r="A10" s="125" t="s">
        <v>445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</row>
    <row r="11" spans="1:41" s="26" customFormat="1" ht="18.75" customHeight="1" x14ac:dyDescent="0.25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5"/>
      <c r="M11" s="5"/>
      <c r="N11" s="5"/>
      <c r="O11" s="5"/>
    </row>
    <row r="12" spans="1:41" ht="18.75" customHeight="1" x14ac:dyDescent="0.25">
      <c r="A12" s="3"/>
      <c r="B12" s="3"/>
      <c r="C12" s="3"/>
      <c r="D12" s="3"/>
      <c r="E12" s="3"/>
      <c r="F12" s="3"/>
      <c r="G12" s="3"/>
      <c r="H12" s="3"/>
      <c r="I12" s="86"/>
      <c r="J12" s="86"/>
      <c r="K12" s="86"/>
      <c r="L12" s="86"/>
      <c r="M12" s="86"/>
      <c r="N12" s="86"/>
      <c r="O12" s="86"/>
      <c r="AN12" s="99" t="s">
        <v>447</v>
      </c>
    </row>
    <row r="13" spans="1:41" ht="78.75" customHeight="1" x14ac:dyDescent="0.25">
      <c r="A13" s="108" t="s">
        <v>20</v>
      </c>
      <c r="B13" s="108" t="s">
        <v>21</v>
      </c>
      <c r="C13" s="108" t="s">
        <v>22</v>
      </c>
      <c r="D13" s="111" t="s">
        <v>23</v>
      </c>
      <c r="E13" s="108" t="s">
        <v>24</v>
      </c>
      <c r="F13" s="114" t="s">
        <v>25</v>
      </c>
      <c r="G13" s="115"/>
      <c r="H13" s="116"/>
      <c r="I13" s="108" t="s">
        <v>26</v>
      </c>
      <c r="J13" s="108" t="s">
        <v>27</v>
      </c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6"/>
    </row>
    <row r="14" spans="1:41" ht="85.5" customHeight="1" x14ac:dyDescent="0.25">
      <c r="A14" s="109"/>
      <c r="B14" s="109"/>
      <c r="C14" s="109"/>
      <c r="D14" s="112"/>
      <c r="E14" s="110"/>
      <c r="F14" s="114" t="s">
        <v>28</v>
      </c>
      <c r="G14" s="115"/>
      <c r="H14" s="116"/>
      <c r="I14" s="110"/>
      <c r="J14" s="110"/>
      <c r="K14" s="114" t="s">
        <v>434</v>
      </c>
      <c r="L14" s="115"/>
      <c r="M14" s="115"/>
      <c r="N14" s="115"/>
      <c r="O14" s="116"/>
      <c r="P14" s="114" t="s">
        <v>435</v>
      </c>
      <c r="Q14" s="115"/>
      <c r="R14" s="115"/>
      <c r="S14" s="115"/>
      <c r="T14" s="116"/>
      <c r="U14" s="114" t="s">
        <v>90</v>
      </c>
      <c r="V14" s="115"/>
      <c r="W14" s="115"/>
      <c r="X14" s="115"/>
      <c r="Y14" s="116"/>
      <c r="Z14" s="114" t="s">
        <v>91</v>
      </c>
      <c r="AA14" s="115"/>
      <c r="AB14" s="115"/>
      <c r="AC14" s="115"/>
      <c r="AD14" s="116"/>
      <c r="AE14" s="114" t="s">
        <v>92</v>
      </c>
      <c r="AF14" s="115"/>
      <c r="AG14" s="115"/>
      <c r="AH14" s="115"/>
      <c r="AI14" s="116"/>
      <c r="AJ14" s="117" t="s">
        <v>93</v>
      </c>
      <c r="AK14" s="118"/>
      <c r="AL14" s="118"/>
      <c r="AM14" s="118"/>
      <c r="AN14" s="119"/>
    </row>
    <row r="15" spans="1:41" ht="203.25" customHeight="1" x14ac:dyDescent="0.25">
      <c r="A15" s="110"/>
      <c r="B15" s="110"/>
      <c r="C15" s="110"/>
      <c r="D15" s="113"/>
      <c r="E15" s="13" t="s">
        <v>29</v>
      </c>
      <c r="F15" s="13" t="s">
        <v>30</v>
      </c>
      <c r="G15" s="13" t="s">
        <v>31</v>
      </c>
      <c r="H15" s="13" t="s">
        <v>14</v>
      </c>
      <c r="I15" s="13" t="s">
        <v>28</v>
      </c>
      <c r="J15" s="13" t="s">
        <v>433</v>
      </c>
      <c r="K15" s="13" t="s">
        <v>32</v>
      </c>
      <c r="L15" s="13" t="s">
        <v>33</v>
      </c>
      <c r="M15" s="13" t="s">
        <v>34</v>
      </c>
      <c r="N15" s="13" t="s">
        <v>35</v>
      </c>
      <c r="O15" s="13" t="s">
        <v>36</v>
      </c>
      <c r="P15" s="13" t="s">
        <v>32</v>
      </c>
      <c r="Q15" s="13" t="s">
        <v>33</v>
      </c>
      <c r="R15" s="13" t="s">
        <v>34</v>
      </c>
      <c r="S15" s="13" t="s">
        <v>35</v>
      </c>
      <c r="T15" s="13" t="s">
        <v>36</v>
      </c>
      <c r="U15" s="13" t="s">
        <v>32</v>
      </c>
      <c r="V15" s="13" t="s">
        <v>33</v>
      </c>
      <c r="W15" s="13" t="s">
        <v>34</v>
      </c>
      <c r="X15" s="13" t="s">
        <v>35</v>
      </c>
      <c r="Y15" s="13" t="s">
        <v>36</v>
      </c>
      <c r="Z15" s="13" t="s">
        <v>32</v>
      </c>
      <c r="AA15" s="13" t="s">
        <v>33</v>
      </c>
      <c r="AB15" s="13" t="s">
        <v>34</v>
      </c>
      <c r="AC15" s="13" t="s">
        <v>35</v>
      </c>
      <c r="AD15" s="13" t="s">
        <v>36</v>
      </c>
      <c r="AE15" s="13" t="s">
        <v>32</v>
      </c>
      <c r="AF15" s="13" t="s">
        <v>33</v>
      </c>
      <c r="AG15" s="13" t="s">
        <v>34</v>
      </c>
      <c r="AH15" s="13" t="s">
        <v>35</v>
      </c>
      <c r="AI15" s="13" t="s">
        <v>36</v>
      </c>
      <c r="AJ15" s="13" t="s">
        <v>32</v>
      </c>
      <c r="AK15" s="13" t="s">
        <v>33</v>
      </c>
      <c r="AL15" s="13" t="s">
        <v>34</v>
      </c>
      <c r="AM15" s="13" t="s">
        <v>35</v>
      </c>
      <c r="AN15" s="13" t="s">
        <v>36</v>
      </c>
    </row>
    <row r="16" spans="1:41" ht="19.5" customHeight="1" x14ac:dyDescent="0.25">
      <c r="A16" s="7">
        <v>1</v>
      </c>
      <c r="B16" s="7">
        <v>2</v>
      </c>
      <c r="C16" s="7">
        <v>3</v>
      </c>
      <c r="D16" s="7">
        <v>4</v>
      </c>
      <c r="E16" s="7">
        <v>5</v>
      </c>
      <c r="F16" s="7">
        <v>6</v>
      </c>
      <c r="G16" s="7">
        <v>7</v>
      </c>
      <c r="H16" s="7">
        <v>8</v>
      </c>
      <c r="I16" s="7">
        <v>9</v>
      </c>
      <c r="J16" s="7">
        <v>10</v>
      </c>
      <c r="K16" s="7" t="s">
        <v>94</v>
      </c>
      <c r="L16" s="7" t="s">
        <v>95</v>
      </c>
      <c r="M16" s="7" t="s">
        <v>96</v>
      </c>
      <c r="N16" s="7" t="s">
        <v>97</v>
      </c>
      <c r="O16" s="7" t="s">
        <v>98</v>
      </c>
      <c r="P16" s="7" t="s">
        <v>99</v>
      </c>
      <c r="Q16" s="7" t="s">
        <v>100</v>
      </c>
      <c r="R16" s="7" t="s">
        <v>101</v>
      </c>
      <c r="S16" s="7" t="s">
        <v>102</v>
      </c>
      <c r="T16" s="7" t="s">
        <v>103</v>
      </c>
      <c r="U16" s="7" t="s">
        <v>104</v>
      </c>
      <c r="V16" s="7" t="s">
        <v>105</v>
      </c>
      <c r="W16" s="7" t="s">
        <v>106</v>
      </c>
      <c r="X16" s="7" t="s">
        <v>107</v>
      </c>
      <c r="Y16" s="7" t="s">
        <v>108</v>
      </c>
      <c r="Z16" s="7" t="s">
        <v>109</v>
      </c>
      <c r="AA16" s="7" t="s">
        <v>110</v>
      </c>
      <c r="AB16" s="7" t="s">
        <v>111</v>
      </c>
      <c r="AC16" s="7" t="s">
        <v>112</v>
      </c>
      <c r="AD16" s="7" t="s">
        <v>113</v>
      </c>
      <c r="AE16" s="7" t="s">
        <v>114</v>
      </c>
      <c r="AF16" s="7" t="s">
        <v>115</v>
      </c>
      <c r="AG16" s="7" t="s">
        <v>116</v>
      </c>
      <c r="AH16" s="7" t="s">
        <v>117</v>
      </c>
      <c r="AI16" s="7" t="s">
        <v>118</v>
      </c>
      <c r="AJ16" s="7">
        <v>12</v>
      </c>
      <c r="AK16" s="7">
        <v>13</v>
      </c>
      <c r="AL16" s="7">
        <v>14</v>
      </c>
      <c r="AM16" s="7">
        <v>15</v>
      </c>
      <c r="AN16" s="7">
        <v>16</v>
      </c>
    </row>
    <row r="17" spans="1:40" ht="31.5" x14ac:dyDescent="0.25">
      <c r="A17" s="7">
        <v>0</v>
      </c>
      <c r="B17" s="8" t="s">
        <v>37</v>
      </c>
      <c r="C17" s="7" t="s">
        <v>38</v>
      </c>
      <c r="D17" s="7" t="s">
        <v>19</v>
      </c>
      <c r="E17" s="7" t="s">
        <v>19</v>
      </c>
      <c r="F17" s="11">
        <f>F18</f>
        <v>227.77106000000003</v>
      </c>
      <c r="G17" s="11">
        <f>G18</f>
        <v>1422.33971</v>
      </c>
      <c r="H17" s="7" t="s">
        <v>19</v>
      </c>
      <c r="I17" s="24">
        <f>I18</f>
        <v>1445.643709808</v>
      </c>
      <c r="J17" s="24">
        <f>J18</f>
        <v>297.53027200000002</v>
      </c>
      <c r="K17" s="24">
        <f t="shared" ref="K17:AI17" si="0">K18</f>
        <v>144.88</v>
      </c>
      <c r="L17" s="24">
        <f t="shared" si="0"/>
        <v>0</v>
      </c>
      <c r="M17" s="24">
        <f t="shared" si="0"/>
        <v>0</v>
      </c>
      <c r="N17" s="24">
        <f t="shared" si="0"/>
        <v>80.010000000000005</v>
      </c>
      <c r="O17" s="24">
        <f t="shared" si="0"/>
        <v>64.86</v>
      </c>
      <c r="P17" s="24">
        <f t="shared" si="0"/>
        <v>125.72</v>
      </c>
      <c r="Q17" s="24">
        <f t="shared" si="0"/>
        <v>0</v>
      </c>
      <c r="R17" s="24">
        <f t="shared" si="0"/>
        <v>0</v>
      </c>
      <c r="S17" s="24">
        <f t="shared" si="0"/>
        <v>125.72</v>
      </c>
      <c r="T17" s="24">
        <f t="shared" si="0"/>
        <v>0</v>
      </c>
      <c r="U17" s="24">
        <f t="shared" si="0"/>
        <v>128.9906</v>
      </c>
      <c r="V17" s="24">
        <f t="shared" si="0"/>
        <v>0</v>
      </c>
      <c r="W17" s="24">
        <f t="shared" si="0"/>
        <v>0</v>
      </c>
      <c r="X17" s="24">
        <f t="shared" si="0"/>
        <v>128.9906</v>
      </c>
      <c r="Y17" s="24">
        <f t="shared" si="0"/>
        <v>0</v>
      </c>
      <c r="Z17" s="24">
        <f t="shared" si="0"/>
        <v>9.723399999999998</v>
      </c>
      <c r="AA17" s="24">
        <f t="shared" si="0"/>
        <v>0</v>
      </c>
      <c r="AB17" s="24">
        <f t="shared" si="0"/>
        <v>0</v>
      </c>
      <c r="AC17" s="24">
        <f t="shared" si="0"/>
        <v>9.723399999999998</v>
      </c>
      <c r="AD17" s="24">
        <f t="shared" si="0"/>
        <v>0</v>
      </c>
      <c r="AE17" s="24">
        <f t="shared" si="0"/>
        <v>9.7156000200000001</v>
      </c>
      <c r="AF17" s="24">
        <f t="shared" si="0"/>
        <v>0</v>
      </c>
      <c r="AG17" s="24">
        <f t="shared" si="0"/>
        <v>0</v>
      </c>
      <c r="AH17" s="24">
        <f t="shared" si="0"/>
        <v>9.7156000200000001</v>
      </c>
      <c r="AI17" s="24">
        <f t="shared" si="0"/>
        <v>0</v>
      </c>
      <c r="AJ17" s="24">
        <f>SUM(K17,P17,U17,Z17,AE17)-0.01</f>
        <v>419.01960001999998</v>
      </c>
      <c r="AK17" s="24">
        <f>SUM(L17,Q17,V17,AA17,AF17)</f>
        <v>0</v>
      </c>
      <c r="AL17" s="24">
        <f>SUM(M17,R17,W17,AB17,AG17)</f>
        <v>0</v>
      </c>
      <c r="AM17" s="24">
        <f>SUM(N17,S17,X17,AC17,AH17)</f>
        <v>354.15960001999997</v>
      </c>
      <c r="AN17" s="24">
        <f>SUM(O17,T17,Y17,AD17,AI17)</f>
        <v>64.86</v>
      </c>
    </row>
    <row r="18" spans="1:40" x14ac:dyDescent="0.25">
      <c r="A18" s="10" t="s">
        <v>39</v>
      </c>
      <c r="B18" s="9" t="s">
        <v>40</v>
      </c>
      <c r="C18" s="7" t="s">
        <v>38</v>
      </c>
      <c r="D18" s="7" t="s">
        <v>19</v>
      </c>
      <c r="E18" s="7" t="s">
        <v>19</v>
      </c>
      <c r="F18" s="11">
        <f>SUM(F19,F25,F46,F47)</f>
        <v>227.77106000000003</v>
      </c>
      <c r="G18" s="11">
        <f>SUM(G19,G25,G46,G47)</f>
        <v>1422.33971</v>
      </c>
      <c r="H18" s="7" t="s">
        <v>19</v>
      </c>
      <c r="I18" s="24">
        <f>SUM(I19,I25,I46,I47)</f>
        <v>1445.643709808</v>
      </c>
      <c r="J18" s="24">
        <f>SUM(J19,J25,J46,J47)</f>
        <v>297.53027200000002</v>
      </c>
      <c r="K18" s="24">
        <f>SUM(K19,K25,K46,K47)+0.01</f>
        <v>144.88</v>
      </c>
      <c r="L18" s="24">
        <f t="shared" ref="I18:O18" si="1">SUM(L19,L25,L46,L47)</f>
        <v>0</v>
      </c>
      <c r="M18" s="24">
        <f t="shared" si="1"/>
        <v>0</v>
      </c>
      <c r="N18" s="24">
        <f t="shared" si="1"/>
        <v>80.010000000000005</v>
      </c>
      <c r="O18" s="24">
        <f t="shared" si="1"/>
        <v>64.86</v>
      </c>
      <c r="P18" s="24">
        <f t="shared" ref="P18:AI18" si="2">SUM(P19,P25,P46,P47)</f>
        <v>125.72</v>
      </c>
      <c r="Q18" s="24">
        <f t="shared" si="2"/>
        <v>0</v>
      </c>
      <c r="R18" s="24">
        <f t="shared" si="2"/>
        <v>0</v>
      </c>
      <c r="S18" s="24">
        <f t="shared" si="2"/>
        <v>125.72</v>
      </c>
      <c r="T18" s="24">
        <f t="shared" si="2"/>
        <v>0</v>
      </c>
      <c r="U18" s="24">
        <f t="shared" si="2"/>
        <v>128.9906</v>
      </c>
      <c r="V18" s="24">
        <f t="shared" si="2"/>
        <v>0</v>
      </c>
      <c r="W18" s="24">
        <f t="shared" si="2"/>
        <v>0</v>
      </c>
      <c r="X18" s="24">
        <f t="shared" si="2"/>
        <v>128.9906</v>
      </c>
      <c r="Y18" s="24">
        <f t="shared" si="2"/>
        <v>0</v>
      </c>
      <c r="Z18" s="24">
        <f t="shared" si="2"/>
        <v>9.723399999999998</v>
      </c>
      <c r="AA18" s="24">
        <f t="shared" si="2"/>
        <v>0</v>
      </c>
      <c r="AB18" s="24">
        <f t="shared" si="2"/>
        <v>0</v>
      </c>
      <c r="AC18" s="24">
        <f t="shared" si="2"/>
        <v>9.723399999999998</v>
      </c>
      <c r="AD18" s="24">
        <f t="shared" si="2"/>
        <v>0</v>
      </c>
      <c r="AE18" s="24">
        <f t="shared" si="2"/>
        <v>9.7156000200000001</v>
      </c>
      <c r="AF18" s="24">
        <f t="shared" si="2"/>
        <v>0</v>
      </c>
      <c r="AG18" s="24">
        <f t="shared" si="2"/>
        <v>0</v>
      </c>
      <c r="AH18" s="24">
        <f t="shared" si="2"/>
        <v>9.7156000200000001</v>
      </c>
      <c r="AI18" s="24">
        <f t="shared" si="2"/>
        <v>0</v>
      </c>
      <c r="AJ18" s="24">
        <f>SUM(K18,P18,U18,Z18,AE18)-0.01</f>
        <v>419.01960001999998</v>
      </c>
      <c r="AK18" s="24">
        <f t="shared" ref="AK18:AK56" si="3">SUM(L18,Q18,V18,AA18,AF18)</f>
        <v>0</v>
      </c>
      <c r="AL18" s="24">
        <f t="shared" ref="AL18:AL56" si="4">SUM(M18,R18,W18,AB18,AG18)</f>
        <v>0</v>
      </c>
      <c r="AM18" s="24">
        <f t="shared" ref="AM18:AM56" si="5">SUM(N18,S18,X18,AC18,AH18)</f>
        <v>354.15960001999997</v>
      </c>
      <c r="AN18" s="24">
        <f t="shared" ref="AN18:AN56" si="6">SUM(O18,T18,Y18,AD18,AI18)</f>
        <v>64.86</v>
      </c>
    </row>
    <row r="19" spans="1:40" ht="31.5" x14ac:dyDescent="0.25">
      <c r="A19" s="10" t="s">
        <v>41</v>
      </c>
      <c r="B19" s="8" t="s">
        <v>42</v>
      </c>
      <c r="C19" s="7" t="s">
        <v>38</v>
      </c>
      <c r="D19" s="7" t="s">
        <v>19</v>
      </c>
      <c r="E19" s="7" t="s">
        <v>19</v>
      </c>
      <c r="F19" s="11">
        <f>SUM(F20,F21,F22)</f>
        <v>134.69900000000001</v>
      </c>
      <c r="G19" s="11">
        <f>SUM(G20,G21,G22)</f>
        <v>665.07399999999996</v>
      </c>
      <c r="H19" s="7" t="s">
        <v>19</v>
      </c>
      <c r="I19" s="24">
        <f>SUM(I20,I21,I22)</f>
        <v>616.97779980799999</v>
      </c>
      <c r="J19" s="24">
        <f t="shared" ref="I19:O19" si="7">SUM(J20,J21,J22)</f>
        <v>64.86</v>
      </c>
      <c r="K19" s="24">
        <f t="shared" si="7"/>
        <v>64.86</v>
      </c>
      <c r="L19" s="24">
        <f t="shared" si="7"/>
        <v>0</v>
      </c>
      <c r="M19" s="24">
        <f t="shared" si="7"/>
        <v>0</v>
      </c>
      <c r="N19" s="24">
        <f t="shared" si="7"/>
        <v>0</v>
      </c>
      <c r="O19" s="24">
        <f t="shared" si="7"/>
        <v>64.86</v>
      </c>
      <c r="P19" s="24">
        <f t="shared" ref="P19:AI19" si="8">SUM(P20,P21,P22)</f>
        <v>0</v>
      </c>
      <c r="Q19" s="24">
        <f t="shared" si="8"/>
        <v>0</v>
      </c>
      <c r="R19" s="24">
        <f t="shared" si="8"/>
        <v>0</v>
      </c>
      <c r="S19" s="24">
        <f t="shared" si="8"/>
        <v>0</v>
      </c>
      <c r="T19" s="24">
        <f t="shared" si="8"/>
        <v>0</v>
      </c>
      <c r="U19" s="24">
        <f t="shared" si="8"/>
        <v>0</v>
      </c>
      <c r="V19" s="24">
        <f t="shared" si="8"/>
        <v>0</v>
      </c>
      <c r="W19" s="24">
        <f t="shared" si="8"/>
        <v>0</v>
      </c>
      <c r="X19" s="24">
        <f t="shared" si="8"/>
        <v>0</v>
      </c>
      <c r="Y19" s="24">
        <f t="shared" si="8"/>
        <v>0</v>
      </c>
      <c r="Z19" s="24">
        <f t="shared" si="8"/>
        <v>0</v>
      </c>
      <c r="AA19" s="24">
        <f t="shared" si="8"/>
        <v>0</v>
      </c>
      <c r="AB19" s="24">
        <f t="shared" si="8"/>
        <v>0</v>
      </c>
      <c r="AC19" s="24">
        <f t="shared" si="8"/>
        <v>0</v>
      </c>
      <c r="AD19" s="24">
        <f t="shared" si="8"/>
        <v>0</v>
      </c>
      <c r="AE19" s="24">
        <f t="shared" si="8"/>
        <v>0</v>
      </c>
      <c r="AF19" s="24">
        <f t="shared" si="8"/>
        <v>0</v>
      </c>
      <c r="AG19" s="24">
        <f t="shared" si="8"/>
        <v>0</v>
      </c>
      <c r="AH19" s="24">
        <f t="shared" si="8"/>
        <v>0</v>
      </c>
      <c r="AI19" s="24">
        <f t="shared" si="8"/>
        <v>0</v>
      </c>
      <c r="AJ19" s="24">
        <f>SUM(K19,P19,U19,Z19,AE19)</f>
        <v>64.86</v>
      </c>
      <c r="AK19" s="24">
        <f t="shared" si="3"/>
        <v>0</v>
      </c>
      <c r="AL19" s="24">
        <f t="shared" si="4"/>
        <v>0</v>
      </c>
      <c r="AM19" s="24">
        <f t="shared" si="5"/>
        <v>0</v>
      </c>
      <c r="AN19" s="24">
        <f t="shared" si="6"/>
        <v>64.86</v>
      </c>
    </row>
    <row r="20" spans="1:40" ht="47.25" x14ac:dyDescent="0.25">
      <c r="A20" s="14" t="s">
        <v>43</v>
      </c>
      <c r="B20" s="8" t="s">
        <v>44</v>
      </c>
      <c r="C20" s="7" t="s">
        <v>38</v>
      </c>
      <c r="D20" s="7" t="s">
        <v>19</v>
      </c>
      <c r="E20" s="7" t="s">
        <v>19</v>
      </c>
      <c r="F20" s="7" t="s">
        <v>19</v>
      </c>
      <c r="G20" s="7" t="s">
        <v>19</v>
      </c>
      <c r="H20" s="7" t="s">
        <v>19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f t="shared" ref="AJ20:AJ56" si="9">SUM(K20,P20,U20,Z20,AE20)</f>
        <v>0</v>
      </c>
      <c r="AK20" s="24">
        <f t="shared" si="3"/>
        <v>0</v>
      </c>
      <c r="AL20" s="24">
        <f t="shared" si="4"/>
        <v>0</v>
      </c>
      <c r="AM20" s="24">
        <f t="shared" si="5"/>
        <v>0</v>
      </c>
      <c r="AN20" s="24">
        <f t="shared" si="6"/>
        <v>0</v>
      </c>
    </row>
    <row r="21" spans="1:40" ht="94.5" x14ac:dyDescent="0.25">
      <c r="A21" s="10" t="s">
        <v>45</v>
      </c>
      <c r="B21" s="15" t="s">
        <v>46</v>
      </c>
      <c r="C21" s="7" t="s">
        <v>38</v>
      </c>
      <c r="D21" s="7" t="s">
        <v>19</v>
      </c>
      <c r="E21" s="7" t="s">
        <v>19</v>
      </c>
      <c r="F21" s="7" t="s">
        <v>19</v>
      </c>
      <c r="G21" s="7" t="s">
        <v>19</v>
      </c>
      <c r="H21" s="7" t="s">
        <v>19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0</v>
      </c>
      <c r="AG21" s="24">
        <v>0</v>
      </c>
      <c r="AH21" s="24">
        <v>0</v>
      </c>
      <c r="AI21" s="24">
        <v>0</v>
      </c>
      <c r="AJ21" s="24">
        <f t="shared" si="9"/>
        <v>0</v>
      </c>
      <c r="AK21" s="24">
        <f t="shared" si="3"/>
        <v>0</v>
      </c>
      <c r="AL21" s="24">
        <f t="shared" si="4"/>
        <v>0</v>
      </c>
      <c r="AM21" s="24">
        <f t="shared" si="5"/>
        <v>0</v>
      </c>
      <c r="AN21" s="24">
        <f t="shared" si="6"/>
        <v>0</v>
      </c>
    </row>
    <row r="22" spans="1:40" ht="78.75" x14ac:dyDescent="0.25">
      <c r="A22" s="10" t="s">
        <v>47</v>
      </c>
      <c r="B22" s="16" t="s">
        <v>48</v>
      </c>
      <c r="C22" s="7" t="s">
        <v>38</v>
      </c>
      <c r="D22" s="7" t="s">
        <v>19</v>
      </c>
      <c r="E22" s="7" t="s">
        <v>19</v>
      </c>
      <c r="F22" s="11">
        <f t="shared" ref="F22:G22" si="10">F23</f>
        <v>134.69900000000001</v>
      </c>
      <c r="G22" s="11">
        <f t="shared" si="10"/>
        <v>665.07399999999996</v>
      </c>
      <c r="H22" s="7" t="s">
        <v>19</v>
      </c>
      <c r="I22" s="24">
        <f t="shared" ref="I22:AG22" si="11">I23</f>
        <v>616.97779980799999</v>
      </c>
      <c r="J22" s="24">
        <f t="shared" si="11"/>
        <v>64.86</v>
      </c>
      <c r="K22" s="24">
        <f t="shared" si="11"/>
        <v>64.86</v>
      </c>
      <c r="L22" s="24">
        <f t="shared" si="11"/>
        <v>0</v>
      </c>
      <c r="M22" s="24">
        <f t="shared" si="11"/>
        <v>0</v>
      </c>
      <c r="N22" s="24">
        <f t="shared" si="11"/>
        <v>0</v>
      </c>
      <c r="O22" s="24">
        <f t="shared" si="11"/>
        <v>64.86</v>
      </c>
      <c r="P22" s="24">
        <f t="shared" si="11"/>
        <v>0</v>
      </c>
      <c r="Q22" s="24">
        <f t="shared" si="11"/>
        <v>0</v>
      </c>
      <c r="R22" s="24">
        <f t="shared" si="11"/>
        <v>0</v>
      </c>
      <c r="S22" s="24">
        <f t="shared" si="11"/>
        <v>0</v>
      </c>
      <c r="T22" s="24">
        <f t="shared" si="11"/>
        <v>0</v>
      </c>
      <c r="U22" s="24">
        <f t="shared" si="11"/>
        <v>0</v>
      </c>
      <c r="V22" s="24">
        <f t="shared" si="11"/>
        <v>0</v>
      </c>
      <c r="W22" s="24">
        <f t="shared" si="11"/>
        <v>0</v>
      </c>
      <c r="X22" s="24">
        <f t="shared" si="11"/>
        <v>0</v>
      </c>
      <c r="Y22" s="24">
        <f t="shared" si="11"/>
        <v>0</v>
      </c>
      <c r="Z22" s="24">
        <f t="shared" si="11"/>
        <v>0</v>
      </c>
      <c r="AA22" s="24">
        <f t="shared" si="11"/>
        <v>0</v>
      </c>
      <c r="AB22" s="24">
        <f t="shared" si="11"/>
        <v>0</v>
      </c>
      <c r="AC22" s="24">
        <f t="shared" si="11"/>
        <v>0</v>
      </c>
      <c r="AD22" s="24">
        <f t="shared" si="11"/>
        <v>0</v>
      </c>
      <c r="AE22" s="24">
        <f t="shared" si="11"/>
        <v>0</v>
      </c>
      <c r="AF22" s="24">
        <f t="shared" si="11"/>
        <v>0</v>
      </c>
      <c r="AG22" s="24">
        <f t="shared" si="11"/>
        <v>0</v>
      </c>
      <c r="AH22" s="24">
        <f t="shared" ref="AH22:AI22" si="12">AH23</f>
        <v>0</v>
      </c>
      <c r="AI22" s="24">
        <f t="shared" si="12"/>
        <v>0</v>
      </c>
      <c r="AJ22" s="24">
        <f t="shared" si="9"/>
        <v>64.86</v>
      </c>
      <c r="AK22" s="24">
        <f t="shared" si="3"/>
        <v>0</v>
      </c>
      <c r="AL22" s="24">
        <f t="shared" si="4"/>
        <v>0</v>
      </c>
      <c r="AM22" s="24">
        <f t="shared" si="5"/>
        <v>0</v>
      </c>
      <c r="AN22" s="24">
        <f t="shared" si="6"/>
        <v>64.86</v>
      </c>
    </row>
    <row r="23" spans="1:40" ht="78.75" x14ac:dyDescent="0.25">
      <c r="A23" s="4" t="s">
        <v>49</v>
      </c>
      <c r="B23" s="16" t="s">
        <v>50</v>
      </c>
      <c r="C23" s="7" t="s">
        <v>38</v>
      </c>
      <c r="D23" s="7" t="s">
        <v>19</v>
      </c>
      <c r="E23" s="7" t="s">
        <v>19</v>
      </c>
      <c r="F23" s="11">
        <f>SUM(F24:F24)</f>
        <v>134.69900000000001</v>
      </c>
      <c r="G23" s="11">
        <f>SUM(G24:G24)</f>
        <v>665.07399999999996</v>
      </c>
      <c r="H23" s="7" t="s">
        <v>19</v>
      </c>
      <c r="I23" s="24">
        <f t="shared" ref="I23:O23" si="13">SUM(I24:I24)</f>
        <v>616.97779980799999</v>
      </c>
      <c r="J23" s="24">
        <f t="shared" si="13"/>
        <v>64.86</v>
      </c>
      <c r="K23" s="24">
        <f t="shared" si="13"/>
        <v>64.86</v>
      </c>
      <c r="L23" s="24">
        <f t="shared" si="13"/>
        <v>0</v>
      </c>
      <c r="M23" s="24">
        <f t="shared" si="13"/>
        <v>0</v>
      </c>
      <c r="N23" s="24">
        <f t="shared" si="13"/>
        <v>0</v>
      </c>
      <c r="O23" s="24">
        <f t="shared" si="13"/>
        <v>64.86</v>
      </c>
      <c r="P23" s="24">
        <f t="shared" ref="P23:AI23" si="14">SUM(P24:P24)</f>
        <v>0</v>
      </c>
      <c r="Q23" s="24">
        <f t="shared" si="14"/>
        <v>0</v>
      </c>
      <c r="R23" s="24">
        <f t="shared" si="14"/>
        <v>0</v>
      </c>
      <c r="S23" s="24">
        <f t="shared" si="14"/>
        <v>0</v>
      </c>
      <c r="T23" s="24">
        <f t="shared" si="14"/>
        <v>0</v>
      </c>
      <c r="U23" s="24">
        <f t="shared" si="14"/>
        <v>0</v>
      </c>
      <c r="V23" s="24">
        <f t="shared" si="14"/>
        <v>0</v>
      </c>
      <c r="W23" s="24">
        <f t="shared" si="14"/>
        <v>0</v>
      </c>
      <c r="X23" s="24">
        <f t="shared" si="14"/>
        <v>0</v>
      </c>
      <c r="Y23" s="24">
        <f t="shared" si="14"/>
        <v>0</v>
      </c>
      <c r="Z23" s="24">
        <f t="shared" si="14"/>
        <v>0</v>
      </c>
      <c r="AA23" s="24">
        <f t="shared" si="14"/>
        <v>0</v>
      </c>
      <c r="AB23" s="24">
        <f t="shared" si="14"/>
        <v>0</v>
      </c>
      <c r="AC23" s="24">
        <f t="shared" si="14"/>
        <v>0</v>
      </c>
      <c r="AD23" s="24">
        <f t="shared" si="14"/>
        <v>0</v>
      </c>
      <c r="AE23" s="24">
        <f t="shared" si="14"/>
        <v>0</v>
      </c>
      <c r="AF23" s="24">
        <f t="shared" si="14"/>
        <v>0</v>
      </c>
      <c r="AG23" s="24">
        <f t="shared" si="14"/>
        <v>0</v>
      </c>
      <c r="AH23" s="24">
        <f t="shared" si="14"/>
        <v>0</v>
      </c>
      <c r="AI23" s="24">
        <f t="shared" si="14"/>
        <v>0</v>
      </c>
      <c r="AJ23" s="24">
        <f t="shared" si="9"/>
        <v>64.86</v>
      </c>
      <c r="AK23" s="24">
        <f t="shared" si="3"/>
        <v>0</v>
      </c>
      <c r="AL23" s="24">
        <f t="shared" si="4"/>
        <v>0</v>
      </c>
      <c r="AM23" s="24">
        <f t="shared" si="5"/>
        <v>0</v>
      </c>
      <c r="AN23" s="24">
        <f t="shared" si="6"/>
        <v>64.86</v>
      </c>
    </row>
    <row r="24" spans="1:40" x14ac:dyDescent="0.25">
      <c r="A24" s="4" t="s">
        <v>49</v>
      </c>
      <c r="B24" s="17" t="s">
        <v>6</v>
      </c>
      <c r="C24" s="4" t="s">
        <v>0</v>
      </c>
      <c r="D24" s="18">
        <v>2019</v>
      </c>
      <c r="E24" s="18">
        <v>2025</v>
      </c>
      <c r="F24" s="19">
        <v>134.69900000000001</v>
      </c>
      <c r="G24" s="19">
        <v>665.07399999999996</v>
      </c>
      <c r="H24" s="14" t="s">
        <v>18</v>
      </c>
      <c r="I24" s="24">
        <v>616.97779980799999</v>
      </c>
      <c r="J24" s="24">
        <v>64.86</v>
      </c>
      <c r="K24" s="24">
        <v>64.86</v>
      </c>
      <c r="L24" s="24">
        <v>0</v>
      </c>
      <c r="M24" s="24">
        <v>0</v>
      </c>
      <c r="N24" s="24">
        <v>0</v>
      </c>
      <c r="O24" s="24">
        <v>64.86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f t="shared" si="9"/>
        <v>64.86</v>
      </c>
      <c r="AK24" s="24">
        <f t="shared" si="3"/>
        <v>0</v>
      </c>
      <c r="AL24" s="24">
        <f t="shared" si="4"/>
        <v>0</v>
      </c>
      <c r="AM24" s="24">
        <f t="shared" si="5"/>
        <v>0</v>
      </c>
      <c r="AN24" s="24">
        <f t="shared" si="6"/>
        <v>64.86</v>
      </c>
    </row>
    <row r="25" spans="1:40" ht="31.5" x14ac:dyDescent="0.25">
      <c r="A25" s="10" t="s">
        <v>51</v>
      </c>
      <c r="B25" s="20" t="s">
        <v>81</v>
      </c>
      <c r="C25" s="7" t="s">
        <v>38</v>
      </c>
      <c r="D25" s="7" t="s">
        <v>19</v>
      </c>
      <c r="E25" s="7" t="s">
        <v>19</v>
      </c>
      <c r="F25" s="11">
        <f t="shared" ref="F25" si="15">SUM(F26,F31,F40,F41)</f>
        <v>93.072060000000008</v>
      </c>
      <c r="G25" s="11">
        <f t="shared" ref="G25" si="16">SUM(G26,G31,G40,G41)</f>
        <v>757.26571000000001</v>
      </c>
      <c r="H25" s="7" t="s">
        <v>19</v>
      </c>
      <c r="I25" s="24">
        <f>SUM(I26,I31,I40,I41)</f>
        <v>789.12571000000003</v>
      </c>
      <c r="J25" s="24">
        <f t="shared" ref="I25:O25" si="17">SUM(J26,J31,J40,J41)</f>
        <v>232.67027200000001</v>
      </c>
      <c r="K25" s="24">
        <f t="shared" si="17"/>
        <v>80.010000000000005</v>
      </c>
      <c r="L25" s="24">
        <f t="shared" si="17"/>
        <v>0</v>
      </c>
      <c r="M25" s="24">
        <f t="shared" si="17"/>
        <v>0</v>
      </c>
      <c r="N25" s="24">
        <f t="shared" si="17"/>
        <v>80.010000000000005</v>
      </c>
      <c r="O25" s="24">
        <f t="shared" si="17"/>
        <v>0</v>
      </c>
      <c r="P25" s="24">
        <f>SUM(P26,P31,P40,P41)</f>
        <v>125.72</v>
      </c>
      <c r="Q25" s="24">
        <f t="shared" ref="Q25:AI25" si="18">SUM(Q26,Q31,Q40,Q41)</f>
        <v>0</v>
      </c>
      <c r="R25" s="24">
        <f t="shared" si="18"/>
        <v>0</v>
      </c>
      <c r="S25" s="24">
        <f t="shared" si="18"/>
        <v>125.72</v>
      </c>
      <c r="T25" s="24">
        <f t="shared" si="18"/>
        <v>0</v>
      </c>
      <c r="U25" s="24">
        <f t="shared" si="18"/>
        <v>112.55719999999999</v>
      </c>
      <c r="V25" s="24">
        <f t="shared" si="18"/>
        <v>0</v>
      </c>
      <c r="W25" s="24">
        <f t="shared" si="18"/>
        <v>0</v>
      </c>
      <c r="X25" s="24">
        <f>SUM(X26,X31,X40,X41)</f>
        <v>112.55719999999999</v>
      </c>
      <c r="Y25" s="24">
        <f t="shared" si="18"/>
        <v>0</v>
      </c>
      <c r="Z25" s="24">
        <f t="shared" si="18"/>
        <v>3.05</v>
      </c>
      <c r="AA25" s="24">
        <f t="shared" si="18"/>
        <v>0</v>
      </c>
      <c r="AB25" s="24">
        <f t="shared" si="18"/>
        <v>0</v>
      </c>
      <c r="AC25" s="24">
        <f t="shared" si="18"/>
        <v>3.05</v>
      </c>
      <c r="AD25" s="24">
        <f t="shared" si="18"/>
        <v>0</v>
      </c>
      <c r="AE25" s="24">
        <f t="shared" si="18"/>
        <v>3.05</v>
      </c>
      <c r="AF25" s="24">
        <f t="shared" si="18"/>
        <v>0</v>
      </c>
      <c r="AG25" s="24">
        <f t="shared" si="18"/>
        <v>0</v>
      </c>
      <c r="AH25" s="24">
        <f t="shared" si="18"/>
        <v>3.05</v>
      </c>
      <c r="AI25" s="24">
        <f t="shared" si="18"/>
        <v>0</v>
      </c>
      <c r="AJ25" s="24">
        <f>SUM(K25,P25,U25,Z25,AE25)</f>
        <v>324.38720000000001</v>
      </c>
      <c r="AK25" s="24">
        <f t="shared" si="3"/>
        <v>0</v>
      </c>
      <c r="AL25" s="24">
        <f t="shared" si="4"/>
        <v>0</v>
      </c>
      <c r="AM25" s="24">
        <f t="shared" si="5"/>
        <v>324.38720000000001</v>
      </c>
      <c r="AN25" s="24">
        <f t="shared" si="6"/>
        <v>0</v>
      </c>
    </row>
    <row r="26" spans="1:40" ht="63" x14ac:dyDescent="0.25">
      <c r="A26" s="10" t="s">
        <v>52</v>
      </c>
      <c r="B26" s="20" t="s">
        <v>53</v>
      </c>
      <c r="C26" s="7" t="s">
        <v>38</v>
      </c>
      <c r="D26" s="7" t="s">
        <v>19</v>
      </c>
      <c r="E26" s="7" t="s">
        <v>19</v>
      </c>
      <c r="F26" s="11">
        <f t="shared" ref="F26:G26" si="19">SUM(F27,F30)</f>
        <v>93.072060000000008</v>
      </c>
      <c r="G26" s="11">
        <f t="shared" si="19"/>
        <v>757.26571000000001</v>
      </c>
      <c r="H26" s="7" t="s">
        <v>19</v>
      </c>
      <c r="I26" s="24">
        <f>I27+I30</f>
        <v>757.26571000000001</v>
      </c>
      <c r="J26" s="24">
        <f t="shared" ref="I26:AH26" si="20">J27+J30</f>
        <v>215.27027200000001</v>
      </c>
      <c r="K26" s="24">
        <f t="shared" si="20"/>
        <v>80.010000000000005</v>
      </c>
      <c r="L26" s="24">
        <f t="shared" si="20"/>
        <v>0</v>
      </c>
      <c r="M26" s="24">
        <f t="shared" si="20"/>
        <v>0</v>
      </c>
      <c r="N26" s="24">
        <f t="shared" si="20"/>
        <v>80.010000000000005</v>
      </c>
      <c r="O26" s="24">
        <f t="shared" si="20"/>
        <v>0</v>
      </c>
      <c r="P26" s="24">
        <f t="shared" si="20"/>
        <v>93.86</v>
      </c>
      <c r="Q26" s="24">
        <f t="shared" si="20"/>
        <v>0</v>
      </c>
      <c r="R26" s="24">
        <f t="shared" si="20"/>
        <v>0</v>
      </c>
      <c r="S26" s="24">
        <f t="shared" si="20"/>
        <v>93.86</v>
      </c>
      <c r="T26" s="24">
        <f t="shared" si="20"/>
        <v>0</v>
      </c>
      <c r="U26" s="24">
        <f t="shared" si="20"/>
        <v>54.485199999999999</v>
      </c>
      <c r="V26" s="24">
        <f t="shared" si="20"/>
        <v>0</v>
      </c>
      <c r="W26" s="24">
        <f t="shared" si="20"/>
        <v>0</v>
      </c>
      <c r="X26" s="24">
        <f t="shared" si="20"/>
        <v>54.485199999999999</v>
      </c>
      <c r="Y26" s="24">
        <f t="shared" si="20"/>
        <v>0</v>
      </c>
      <c r="Z26" s="24">
        <f t="shared" si="20"/>
        <v>0</v>
      </c>
      <c r="AA26" s="24">
        <f t="shared" si="20"/>
        <v>0</v>
      </c>
      <c r="AB26" s="24">
        <f t="shared" si="20"/>
        <v>0</v>
      </c>
      <c r="AC26" s="24">
        <f t="shared" si="20"/>
        <v>0</v>
      </c>
      <c r="AD26" s="24">
        <f t="shared" si="20"/>
        <v>0</v>
      </c>
      <c r="AE26" s="24">
        <f t="shared" si="20"/>
        <v>0</v>
      </c>
      <c r="AF26" s="24">
        <f t="shared" si="20"/>
        <v>0</v>
      </c>
      <c r="AG26" s="24">
        <f t="shared" si="20"/>
        <v>0</v>
      </c>
      <c r="AH26" s="24">
        <f t="shared" si="20"/>
        <v>0</v>
      </c>
      <c r="AI26" s="24">
        <f t="shared" ref="AI26" si="21">AI27+AI30</f>
        <v>0</v>
      </c>
      <c r="AJ26" s="24">
        <f>SUM(K26,P26,U26,Z26,AE26)</f>
        <v>228.3552</v>
      </c>
      <c r="AK26" s="24">
        <f t="shared" si="3"/>
        <v>0</v>
      </c>
      <c r="AL26" s="24">
        <f t="shared" si="4"/>
        <v>0</v>
      </c>
      <c r="AM26" s="24">
        <f t="shared" si="5"/>
        <v>228.3552</v>
      </c>
      <c r="AN26" s="24">
        <f t="shared" si="6"/>
        <v>0</v>
      </c>
    </row>
    <row r="27" spans="1:40" ht="31.5" x14ac:dyDescent="0.25">
      <c r="A27" s="10" t="s">
        <v>54</v>
      </c>
      <c r="B27" s="20" t="s">
        <v>55</v>
      </c>
      <c r="C27" s="7" t="s">
        <v>38</v>
      </c>
      <c r="D27" s="7" t="s">
        <v>19</v>
      </c>
      <c r="E27" s="7" t="s">
        <v>19</v>
      </c>
      <c r="F27" s="11">
        <f t="shared" ref="F27:G27" si="22">SUM(F28:F29)</f>
        <v>93.072060000000008</v>
      </c>
      <c r="G27" s="11">
        <f t="shared" si="22"/>
        <v>757.26571000000001</v>
      </c>
      <c r="H27" s="7" t="s">
        <v>19</v>
      </c>
      <c r="I27" s="24">
        <f t="shared" ref="I27" si="23">SUM(I28:I29)</f>
        <v>757.26571000000001</v>
      </c>
      <c r="J27" s="24">
        <f t="shared" ref="J27" si="24">SUM(J28:J29)</f>
        <v>215.27027200000001</v>
      </c>
      <c r="K27" s="24">
        <f t="shared" ref="K27" si="25">SUM(K28:K29)</f>
        <v>80.010000000000005</v>
      </c>
      <c r="L27" s="24">
        <f t="shared" ref="L27" si="26">SUM(L28:L29)</f>
        <v>0</v>
      </c>
      <c r="M27" s="24">
        <f t="shared" ref="M27" si="27">SUM(M28:M29)</f>
        <v>0</v>
      </c>
      <c r="N27" s="24">
        <f t="shared" ref="N27" si="28">SUM(N28:N29)</f>
        <v>80.010000000000005</v>
      </c>
      <c r="O27" s="24">
        <f t="shared" ref="O27" si="29">SUM(O28:O29)</f>
        <v>0</v>
      </c>
      <c r="P27" s="24">
        <f t="shared" ref="P27" si="30">SUM(P28:P29)</f>
        <v>93.86</v>
      </c>
      <c r="Q27" s="24">
        <f t="shared" ref="Q27" si="31">SUM(Q28:Q29)</f>
        <v>0</v>
      </c>
      <c r="R27" s="24">
        <f t="shared" ref="R27" si="32">SUM(R28:R29)</f>
        <v>0</v>
      </c>
      <c r="S27" s="24">
        <f t="shared" ref="S27" si="33">SUM(S28:S29)</f>
        <v>93.86</v>
      </c>
      <c r="T27" s="24">
        <f t="shared" ref="T27" si="34">SUM(T28:T29)</f>
        <v>0</v>
      </c>
      <c r="U27" s="24">
        <f>V27+W27+X27+Y27</f>
        <v>54.485199999999999</v>
      </c>
      <c r="V27" s="24">
        <f t="shared" ref="V27" si="35">SUM(V28:V29)</f>
        <v>0</v>
      </c>
      <c r="W27" s="24">
        <f t="shared" ref="W27" si="36">SUM(W28:W29)</f>
        <v>0</v>
      </c>
      <c r="X27" s="24">
        <f t="shared" ref="X27" si="37">SUM(X28:X29)</f>
        <v>54.485199999999999</v>
      </c>
      <c r="Y27" s="24">
        <f t="shared" ref="Y27" si="38">SUM(Y28:Y29)</f>
        <v>0</v>
      </c>
      <c r="Z27" s="24">
        <f t="shared" ref="Z27" si="39">SUM(Z28:Z29)</f>
        <v>0</v>
      </c>
      <c r="AA27" s="24">
        <f t="shared" ref="AA27" si="40">SUM(AA28:AA29)</f>
        <v>0</v>
      </c>
      <c r="AB27" s="24">
        <f t="shared" ref="AB27" si="41">SUM(AB28:AB29)</f>
        <v>0</v>
      </c>
      <c r="AC27" s="24">
        <f t="shared" ref="AC27" si="42">SUM(AC28:AC29)</f>
        <v>0</v>
      </c>
      <c r="AD27" s="24">
        <f t="shared" ref="AD27" si="43">SUM(AD28:AD29)</f>
        <v>0</v>
      </c>
      <c r="AE27" s="24">
        <f t="shared" ref="AE27" si="44">SUM(AE28:AE29)</f>
        <v>0</v>
      </c>
      <c r="AF27" s="24">
        <f t="shared" ref="AF27" si="45">SUM(AF28:AF29)</f>
        <v>0</v>
      </c>
      <c r="AG27" s="24">
        <f t="shared" ref="AG27" si="46">SUM(AG28:AG29)</f>
        <v>0</v>
      </c>
      <c r="AH27" s="24">
        <f t="shared" ref="AH27" si="47">SUM(AH28:AH29)</f>
        <v>0</v>
      </c>
      <c r="AI27" s="24">
        <f t="shared" ref="AI27" si="48">SUM(AI28:AI29)</f>
        <v>0</v>
      </c>
      <c r="AJ27" s="24">
        <f>SUM(K27,P27,U27,Z27,AE27)</f>
        <v>228.3552</v>
      </c>
      <c r="AK27" s="24">
        <f t="shared" si="3"/>
        <v>0</v>
      </c>
      <c r="AL27" s="24">
        <f t="shared" si="4"/>
        <v>0</v>
      </c>
      <c r="AM27" s="24">
        <f t="shared" si="5"/>
        <v>228.3552</v>
      </c>
      <c r="AN27" s="24">
        <f t="shared" si="6"/>
        <v>0</v>
      </c>
    </row>
    <row r="28" spans="1:40" ht="63" x14ac:dyDescent="0.25">
      <c r="A28" s="10" t="s">
        <v>54</v>
      </c>
      <c r="B28" s="9" t="s">
        <v>439</v>
      </c>
      <c r="C28" s="7" t="s">
        <v>1</v>
      </c>
      <c r="D28" s="18">
        <v>2018</v>
      </c>
      <c r="E28" s="18">
        <v>2027</v>
      </c>
      <c r="F28" s="11">
        <v>93.072060000000008</v>
      </c>
      <c r="G28" s="11">
        <v>757.26571000000001</v>
      </c>
      <c r="H28" s="14" t="s">
        <v>17</v>
      </c>
      <c r="I28" s="24">
        <v>757.26571000000001</v>
      </c>
      <c r="J28" s="24">
        <v>215.27027200000001</v>
      </c>
      <c r="K28" s="24">
        <v>80.010000000000005</v>
      </c>
      <c r="L28" s="24">
        <v>0</v>
      </c>
      <c r="M28" s="24">
        <v>0</v>
      </c>
      <c r="N28" s="24">
        <v>80.010000000000005</v>
      </c>
      <c r="O28" s="24">
        <v>0</v>
      </c>
      <c r="P28" s="24">
        <v>93.86</v>
      </c>
      <c r="Q28" s="24">
        <v>0</v>
      </c>
      <c r="R28" s="24">
        <v>0</v>
      </c>
      <c r="S28" s="24">
        <v>93.86</v>
      </c>
      <c r="T28" s="24">
        <v>0</v>
      </c>
      <c r="U28" s="24">
        <f>V28+W28+X28+Y28</f>
        <v>54.485199999999999</v>
      </c>
      <c r="V28" s="24">
        <v>0</v>
      </c>
      <c r="W28" s="24">
        <v>0</v>
      </c>
      <c r="X28" s="24">
        <v>54.485199999999999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24">
        <f t="shared" si="9"/>
        <v>228.3552</v>
      </c>
      <c r="AK28" s="24">
        <f t="shared" si="3"/>
        <v>0</v>
      </c>
      <c r="AL28" s="24">
        <f t="shared" si="4"/>
        <v>0</v>
      </c>
      <c r="AM28" s="24">
        <f t="shared" si="5"/>
        <v>228.3552</v>
      </c>
      <c r="AN28" s="24">
        <f t="shared" si="6"/>
        <v>0</v>
      </c>
    </row>
    <row r="29" spans="1:40" ht="47.25" x14ac:dyDescent="0.25">
      <c r="A29" s="10" t="s">
        <v>54</v>
      </c>
      <c r="B29" s="9" t="s">
        <v>7</v>
      </c>
      <c r="C29" s="7" t="s">
        <v>71</v>
      </c>
      <c r="D29" s="7" t="s">
        <v>19</v>
      </c>
      <c r="E29" s="7" t="s">
        <v>19</v>
      </c>
      <c r="F29" s="19" t="s">
        <v>19</v>
      </c>
      <c r="G29" s="19" t="s">
        <v>19</v>
      </c>
      <c r="H29" s="19" t="s">
        <v>19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f t="shared" si="9"/>
        <v>0</v>
      </c>
      <c r="AK29" s="24">
        <f t="shared" si="3"/>
        <v>0</v>
      </c>
      <c r="AL29" s="24">
        <f t="shared" si="4"/>
        <v>0</v>
      </c>
      <c r="AM29" s="24">
        <f t="shared" si="5"/>
        <v>0</v>
      </c>
      <c r="AN29" s="24">
        <f t="shared" si="6"/>
        <v>0</v>
      </c>
    </row>
    <row r="30" spans="1:40" ht="63" x14ac:dyDescent="0.25">
      <c r="A30" s="10" t="s">
        <v>70</v>
      </c>
      <c r="B30" s="20" t="s">
        <v>80</v>
      </c>
      <c r="C30" s="7" t="s">
        <v>38</v>
      </c>
      <c r="D30" s="7" t="s">
        <v>19</v>
      </c>
      <c r="E30" s="7" t="s">
        <v>19</v>
      </c>
      <c r="F30" s="7" t="s">
        <v>19</v>
      </c>
      <c r="G30" s="7" t="s">
        <v>19</v>
      </c>
      <c r="H30" s="7" t="s">
        <v>19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f t="shared" si="9"/>
        <v>0</v>
      </c>
      <c r="AK30" s="24">
        <f t="shared" si="3"/>
        <v>0</v>
      </c>
      <c r="AL30" s="24">
        <f t="shared" si="4"/>
        <v>0</v>
      </c>
      <c r="AM30" s="24">
        <f t="shared" si="5"/>
        <v>0</v>
      </c>
      <c r="AN30" s="24">
        <f t="shared" si="6"/>
        <v>0</v>
      </c>
    </row>
    <row r="31" spans="1:40" ht="47.25" x14ac:dyDescent="0.25">
      <c r="A31" s="10" t="s">
        <v>56</v>
      </c>
      <c r="B31" s="21" t="s">
        <v>57</v>
      </c>
      <c r="C31" s="7" t="s">
        <v>38</v>
      </c>
      <c r="D31" s="7" t="s">
        <v>19</v>
      </c>
      <c r="E31" s="7" t="s">
        <v>19</v>
      </c>
      <c r="F31" s="7" t="s">
        <v>19</v>
      </c>
      <c r="G31" s="7" t="s">
        <v>19</v>
      </c>
      <c r="H31" s="7" t="s">
        <v>19</v>
      </c>
      <c r="I31" s="24">
        <f t="shared" ref="I31:AI31" si="49">I32</f>
        <v>31.86</v>
      </c>
      <c r="J31" s="24">
        <f t="shared" si="49"/>
        <v>17.399999999999999</v>
      </c>
      <c r="K31" s="24">
        <f t="shared" si="49"/>
        <v>0</v>
      </c>
      <c r="L31" s="24">
        <f t="shared" si="49"/>
        <v>0</v>
      </c>
      <c r="M31" s="24">
        <f t="shared" si="49"/>
        <v>0</v>
      </c>
      <c r="N31" s="24">
        <f t="shared" si="49"/>
        <v>0</v>
      </c>
      <c r="O31" s="24">
        <f t="shared" si="49"/>
        <v>0</v>
      </c>
      <c r="P31" s="24">
        <f t="shared" si="49"/>
        <v>31.86</v>
      </c>
      <c r="Q31" s="24">
        <f t="shared" si="49"/>
        <v>0</v>
      </c>
      <c r="R31" s="24">
        <f t="shared" si="49"/>
        <v>0</v>
      </c>
      <c r="S31" s="24">
        <f t="shared" si="49"/>
        <v>31.86</v>
      </c>
      <c r="T31" s="24">
        <f t="shared" si="49"/>
        <v>0</v>
      </c>
      <c r="U31" s="24">
        <f t="shared" si="49"/>
        <v>55.021999999999998</v>
      </c>
      <c r="V31" s="24">
        <f t="shared" si="49"/>
        <v>0</v>
      </c>
      <c r="W31" s="24">
        <f t="shared" si="49"/>
        <v>0</v>
      </c>
      <c r="X31" s="24">
        <f t="shared" si="49"/>
        <v>55.021999999999998</v>
      </c>
      <c r="Y31" s="24">
        <f t="shared" si="49"/>
        <v>0</v>
      </c>
      <c r="Z31" s="24">
        <f t="shared" si="49"/>
        <v>0</v>
      </c>
      <c r="AA31" s="24">
        <f t="shared" si="49"/>
        <v>0</v>
      </c>
      <c r="AB31" s="24">
        <f t="shared" si="49"/>
        <v>0</v>
      </c>
      <c r="AC31" s="24">
        <f t="shared" si="49"/>
        <v>0</v>
      </c>
      <c r="AD31" s="24">
        <f t="shared" si="49"/>
        <v>0</v>
      </c>
      <c r="AE31" s="24">
        <f t="shared" si="49"/>
        <v>0</v>
      </c>
      <c r="AF31" s="24">
        <f t="shared" si="49"/>
        <v>0</v>
      </c>
      <c r="AG31" s="24">
        <f t="shared" si="49"/>
        <v>0</v>
      </c>
      <c r="AH31" s="24">
        <f t="shared" si="49"/>
        <v>0</v>
      </c>
      <c r="AI31" s="24">
        <f t="shared" si="49"/>
        <v>0</v>
      </c>
      <c r="AJ31" s="24">
        <f>SUM(K31,P31,U31,Z31,AE31)</f>
        <v>86.882000000000005</v>
      </c>
      <c r="AK31" s="24">
        <f t="shared" si="3"/>
        <v>0</v>
      </c>
      <c r="AL31" s="24">
        <f t="shared" si="4"/>
        <v>0</v>
      </c>
      <c r="AM31" s="24">
        <f t="shared" si="5"/>
        <v>86.882000000000005</v>
      </c>
      <c r="AN31" s="24">
        <f t="shared" si="6"/>
        <v>0</v>
      </c>
    </row>
    <row r="32" spans="1:40" ht="31.5" x14ac:dyDescent="0.25">
      <c r="A32" s="10" t="s">
        <v>58</v>
      </c>
      <c r="B32" s="21" t="s">
        <v>59</v>
      </c>
      <c r="C32" s="7" t="s">
        <v>38</v>
      </c>
      <c r="D32" s="7" t="s">
        <v>19</v>
      </c>
      <c r="E32" s="7" t="s">
        <v>19</v>
      </c>
      <c r="F32" s="7" t="s">
        <v>19</v>
      </c>
      <c r="G32" s="7" t="s">
        <v>19</v>
      </c>
      <c r="H32" s="7" t="s">
        <v>19</v>
      </c>
      <c r="I32" s="24">
        <f t="shared" ref="I32:O32" si="50">SUM(I33:I35)</f>
        <v>31.86</v>
      </c>
      <c r="J32" s="24">
        <f t="shared" si="50"/>
        <v>17.399999999999999</v>
      </c>
      <c r="K32" s="24">
        <f t="shared" si="50"/>
        <v>0</v>
      </c>
      <c r="L32" s="24">
        <f t="shared" si="50"/>
        <v>0</v>
      </c>
      <c r="M32" s="24">
        <f t="shared" si="50"/>
        <v>0</v>
      </c>
      <c r="N32" s="24">
        <f t="shared" si="50"/>
        <v>0</v>
      </c>
      <c r="O32" s="24">
        <f t="shared" si="50"/>
        <v>0</v>
      </c>
      <c r="P32" s="24">
        <f t="shared" ref="P32:AI32" si="51">SUM(P33:P35)</f>
        <v>31.86</v>
      </c>
      <c r="Q32" s="24">
        <f t="shared" si="51"/>
        <v>0</v>
      </c>
      <c r="R32" s="24">
        <f t="shared" si="51"/>
        <v>0</v>
      </c>
      <c r="S32" s="24">
        <f t="shared" si="51"/>
        <v>31.86</v>
      </c>
      <c r="T32" s="24">
        <f t="shared" si="51"/>
        <v>0</v>
      </c>
      <c r="U32" s="24">
        <f>V32+W32+X32+Y32</f>
        <v>55.021999999999998</v>
      </c>
      <c r="V32" s="24">
        <f t="shared" si="51"/>
        <v>0</v>
      </c>
      <c r="W32" s="24">
        <f t="shared" si="51"/>
        <v>0</v>
      </c>
      <c r="X32" s="24">
        <f>SUM(X36:X39)</f>
        <v>55.021999999999998</v>
      </c>
      <c r="Y32" s="24">
        <f t="shared" si="51"/>
        <v>0</v>
      </c>
      <c r="Z32" s="24">
        <f t="shared" si="51"/>
        <v>0</v>
      </c>
      <c r="AA32" s="24">
        <f t="shared" si="51"/>
        <v>0</v>
      </c>
      <c r="AB32" s="24">
        <f t="shared" si="51"/>
        <v>0</v>
      </c>
      <c r="AC32" s="24">
        <f t="shared" si="51"/>
        <v>0</v>
      </c>
      <c r="AD32" s="24">
        <f t="shared" si="51"/>
        <v>0</v>
      </c>
      <c r="AE32" s="24">
        <f t="shared" si="51"/>
        <v>0</v>
      </c>
      <c r="AF32" s="24">
        <f t="shared" si="51"/>
        <v>0</v>
      </c>
      <c r="AG32" s="24">
        <f t="shared" si="51"/>
        <v>0</v>
      </c>
      <c r="AH32" s="24">
        <f t="shared" si="51"/>
        <v>0</v>
      </c>
      <c r="AI32" s="24">
        <f t="shared" si="51"/>
        <v>0</v>
      </c>
      <c r="AJ32" s="24">
        <f t="shared" si="9"/>
        <v>86.882000000000005</v>
      </c>
      <c r="AK32" s="24">
        <f t="shared" si="3"/>
        <v>0</v>
      </c>
      <c r="AL32" s="24">
        <f t="shared" si="4"/>
        <v>0</v>
      </c>
      <c r="AM32" s="24">
        <f t="shared" si="5"/>
        <v>86.882000000000005</v>
      </c>
      <c r="AN32" s="24">
        <f t="shared" si="6"/>
        <v>0</v>
      </c>
    </row>
    <row r="33" spans="1:40" ht="47.25" x14ac:dyDescent="0.25">
      <c r="A33" s="10" t="s">
        <v>58</v>
      </c>
      <c r="B33" s="9" t="s">
        <v>9</v>
      </c>
      <c r="C33" s="7" t="s">
        <v>74</v>
      </c>
      <c r="D33" s="18">
        <v>2026</v>
      </c>
      <c r="E33" s="18">
        <v>2026</v>
      </c>
      <c r="F33" s="19" t="s">
        <v>19</v>
      </c>
      <c r="G33" s="19" t="s">
        <v>19</v>
      </c>
      <c r="H33" s="19" t="s">
        <v>19</v>
      </c>
      <c r="I33" s="24">
        <v>17.399999999999999</v>
      </c>
      <c r="J33" s="24">
        <v>17.399999999999999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17.399999999999999</v>
      </c>
      <c r="Q33" s="24">
        <v>0</v>
      </c>
      <c r="R33" s="24">
        <v>0</v>
      </c>
      <c r="S33" s="24">
        <v>17.399999999999999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f t="shared" si="9"/>
        <v>17.399999999999999</v>
      </c>
      <c r="AK33" s="24">
        <f t="shared" si="3"/>
        <v>0</v>
      </c>
      <c r="AL33" s="24">
        <f t="shared" si="4"/>
        <v>0</v>
      </c>
      <c r="AM33" s="24">
        <f t="shared" si="5"/>
        <v>17.399999999999999</v>
      </c>
      <c r="AN33" s="24">
        <f t="shared" si="6"/>
        <v>0</v>
      </c>
    </row>
    <row r="34" spans="1:40" ht="47.25" x14ac:dyDescent="0.25">
      <c r="A34" s="10" t="s">
        <v>58</v>
      </c>
      <c r="B34" s="9" t="s">
        <v>16</v>
      </c>
      <c r="C34" s="7" t="s">
        <v>75</v>
      </c>
      <c r="D34" s="18">
        <v>2026</v>
      </c>
      <c r="E34" s="18">
        <v>2026</v>
      </c>
      <c r="F34" s="19" t="s">
        <v>19</v>
      </c>
      <c r="G34" s="19" t="s">
        <v>19</v>
      </c>
      <c r="H34" s="19" t="s">
        <v>19</v>
      </c>
      <c r="I34" s="24">
        <v>12.48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12.48</v>
      </c>
      <c r="Q34" s="24">
        <v>0</v>
      </c>
      <c r="R34" s="24">
        <v>0</v>
      </c>
      <c r="S34" s="24">
        <v>12.48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f t="shared" si="9"/>
        <v>12.48</v>
      </c>
      <c r="AK34" s="24">
        <f t="shared" si="3"/>
        <v>0</v>
      </c>
      <c r="AL34" s="24">
        <f t="shared" si="4"/>
        <v>0</v>
      </c>
      <c r="AM34" s="24">
        <f t="shared" si="5"/>
        <v>12.48</v>
      </c>
      <c r="AN34" s="24">
        <f t="shared" si="6"/>
        <v>0</v>
      </c>
    </row>
    <row r="35" spans="1:40" ht="47.25" x14ac:dyDescent="0.25">
      <c r="A35" s="10" t="s">
        <v>58</v>
      </c>
      <c r="B35" s="9" t="s">
        <v>10</v>
      </c>
      <c r="C35" s="7" t="s">
        <v>76</v>
      </c>
      <c r="D35" s="18">
        <v>2026</v>
      </c>
      <c r="E35" s="18">
        <v>2026</v>
      </c>
      <c r="F35" s="19" t="s">
        <v>19</v>
      </c>
      <c r="G35" s="19" t="s">
        <v>19</v>
      </c>
      <c r="H35" s="19" t="s">
        <v>19</v>
      </c>
      <c r="I35" s="24">
        <v>1.9799999999999998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1.98</v>
      </c>
      <c r="Q35" s="24">
        <v>0</v>
      </c>
      <c r="R35" s="24">
        <v>0</v>
      </c>
      <c r="S35" s="24">
        <v>1.98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f t="shared" si="9"/>
        <v>1.98</v>
      </c>
      <c r="AK35" s="24">
        <f t="shared" si="3"/>
        <v>0</v>
      </c>
      <c r="AL35" s="24">
        <f t="shared" si="4"/>
        <v>0</v>
      </c>
      <c r="AM35" s="24">
        <f t="shared" si="5"/>
        <v>1.98</v>
      </c>
      <c r="AN35" s="24">
        <f t="shared" si="6"/>
        <v>0</v>
      </c>
    </row>
    <row r="36" spans="1:40" s="105" customFormat="1" ht="31.5" x14ac:dyDescent="0.25">
      <c r="A36" s="10" t="s">
        <v>58</v>
      </c>
      <c r="B36" s="9" t="s">
        <v>478</v>
      </c>
      <c r="C36" s="7"/>
      <c r="D36" s="18">
        <v>2027</v>
      </c>
      <c r="E36" s="18">
        <v>2027</v>
      </c>
      <c r="F36" s="19" t="s">
        <v>19</v>
      </c>
      <c r="G36" s="19" t="s">
        <v>19</v>
      </c>
      <c r="H36" s="19" t="s">
        <v>19</v>
      </c>
      <c r="I36" s="24">
        <v>22.448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f>V36+W36+X36+Y36</f>
        <v>22.448</v>
      </c>
      <c r="V36" s="24">
        <v>0</v>
      </c>
      <c r="W36" s="24">
        <v>0</v>
      </c>
      <c r="X36" s="24">
        <v>22.448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f t="shared" ref="AJ36:AJ39" si="52">SUM(K36,P36,U36,Z36,AE36)</f>
        <v>22.448</v>
      </c>
      <c r="AK36" s="24">
        <f t="shared" ref="AK36:AK39" si="53">SUM(L36,Q36,V36,AA36,AF36)</f>
        <v>0</v>
      </c>
      <c r="AL36" s="24">
        <f t="shared" ref="AL36:AL39" si="54">SUM(M36,R36,W36,AB36,AG36)</f>
        <v>0</v>
      </c>
      <c r="AM36" s="24">
        <f t="shared" ref="AM36:AM39" si="55">SUM(N36,S36,X36,AC36,AH36)</f>
        <v>22.448</v>
      </c>
      <c r="AN36" s="24">
        <f t="shared" ref="AN36:AN39" si="56">SUM(O36,T36,Y36,AD36,AI36)</f>
        <v>0</v>
      </c>
    </row>
    <row r="37" spans="1:40" s="105" customFormat="1" ht="31.5" x14ac:dyDescent="0.25">
      <c r="A37" s="10" t="s">
        <v>58</v>
      </c>
      <c r="B37" s="9" t="s">
        <v>479</v>
      </c>
      <c r="C37" s="7"/>
      <c r="D37" s="18">
        <v>2027</v>
      </c>
      <c r="E37" s="18">
        <v>2027</v>
      </c>
      <c r="F37" s="19" t="s">
        <v>19</v>
      </c>
      <c r="G37" s="19" t="s">
        <v>19</v>
      </c>
      <c r="H37" s="19" t="s">
        <v>19</v>
      </c>
      <c r="I37" s="24">
        <v>16.713999999999999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f t="shared" ref="U37:U40" si="57">V37+W37+X37+Y37</f>
        <v>16.713999999999999</v>
      </c>
      <c r="V37" s="24">
        <v>0</v>
      </c>
      <c r="W37" s="24">
        <v>0</v>
      </c>
      <c r="X37" s="24">
        <v>16.713999999999999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  <c r="AH37" s="24">
        <v>0</v>
      </c>
      <c r="AI37" s="24">
        <v>0</v>
      </c>
      <c r="AJ37" s="24">
        <f t="shared" si="52"/>
        <v>16.713999999999999</v>
      </c>
      <c r="AK37" s="24">
        <f t="shared" si="53"/>
        <v>0</v>
      </c>
      <c r="AL37" s="24">
        <f t="shared" si="54"/>
        <v>0</v>
      </c>
      <c r="AM37" s="24">
        <f t="shared" si="55"/>
        <v>16.713999999999999</v>
      </c>
      <c r="AN37" s="24">
        <f t="shared" si="56"/>
        <v>0</v>
      </c>
    </row>
    <row r="38" spans="1:40" s="105" customFormat="1" ht="31.5" x14ac:dyDescent="0.25">
      <c r="A38" s="10" t="s">
        <v>58</v>
      </c>
      <c r="B38" s="9" t="s">
        <v>480</v>
      </c>
      <c r="C38" s="7"/>
      <c r="D38" s="18">
        <v>2027</v>
      </c>
      <c r="E38" s="18">
        <v>2027</v>
      </c>
      <c r="F38" s="19" t="s">
        <v>19</v>
      </c>
      <c r="G38" s="19" t="s">
        <v>19</v>
      </c>
      <c r="H38" s="19" t="s">
        <v>19</v>
      </c>
      <c r="I38" s="24">
        <v>10.98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f t="shared" si="57"/>
        <v>10.98</v>
      </c>
      <c r="V38" s="24">
        <v>0</v>
      </c>
      <c r="W38" s="24">
        <v>0</v>
      </c>
      <c r="X38" s="24">
        <v>10.98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4">
        <f t="shared" si="52"/>
        <v>10.98</v>
      </c>
      <c r="AK38" s="24">
        <f t="shared" si="53"/>
        <v>0</v>
      </c>
      <c r="AL38" s="24">
        <f t="shared" si="54"/>
        <v>0</v>
      </c>
      <c r="AM38" s="24">
        <f t="shared" si="55"/>
        <v>10.98</v>
      </c>
      <c r="AN38" s="24">
        <f t="shared" si="56"/>
        <v>0</v>
      </c>
    </row>
    <row r="39" spans="1:40" s="105" customFormat="1" ht="31.5" x14ac:dyDescent="0.25">
      <c r="A39" s="10" t="s">
        <v>58</v>
      </c>
      <c r="B39" s="9" t="s">
        <v>481</v>
      </c>
      <c r="C39" s="7"/>
      <c r="D39" s="18">
        <v>2027</v>
      </c>
      <c r="E39" s="18">
        <v>2027</v>
      </c>
      <c r="F39" s="19" t="s">
        <v>19</v>
      </c>
      <c r="G39" s="19" t="s">
        <v>19</v>
      </c>
      <c r="H39" s="19" t="s">
        <v>19</v>
      </c>
      <c r="I39" s="24">
        <v>4.88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f t="shared" si="57"/>
        <v>4.88</v>
      </c>
      <c r="V39" s="24">
        <v>0</v>
      </c>
      <c r="W39" s="24">
        <v>0</v>
      </c>
      <c r="X39" s="24">
        <v>4.88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f t="shared" si="52"/>
        <v>4.88</v>
      </c>
      <c r="AK39" s="24">
        <f t="shared" si="53"/>
        <v>0</v>
      </c>
      <c r="AL39" s="24">
        <f t="shared" si="54"/>
        <v>0</v>
      </c>
      <c r="AM39" s="24">
        <f t="shared" si="55"/>
        <v>4.88</v>
      </c>
      <c r="AN39" s="24">
        <f t="shared" si="56"/>
        <v>0</v>
      </c>
    </row>
    <row r="40" spans="1:40" ht="31.5" x14ac:dyDescent="0.25">
      <c r="A40" s="10" t="s">
        <v>83</v>
      </c>
      <c r="B40" s="21" t="s">
        <v>82</v>
      </c>
      <c r="C40" s="7" t="s">
        <v>38</v>
      </c>
      <c r="D40" s="7" t="s">
        <v>19</v>
      </c>
      <c r="E40" s="7" t="s">
        <v>19</v>
      </c>
      <c r="F40" s="7" t="s">
        <v>19</v>
      </c>
      <c r="G40" s="7" t="s">
        <v>19</v>
      </c>
      <c r="H40" s="7" t="s">
        <v>19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f t="shared" si="57"/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f t="shared" si="9"/>
        <v>0</v>
      </c>
      <c r="AK40" s="24">
        <f t="shared" si="3"/>
        <v>0</v>
      </c>
      <c r="AL40" s="24">
        <f t="shared" si="4"/>
        <v>0</v>
      </c>
      <c r="AM40" s="24">
        <f t="shared" si="5"/>
        <v>0</v>
      </c>
      <c r="AN40" s="24">
        <f t="shared" si="6"/>
        <v>0</v>
      </c>
    </row>
    <row r="41" spans="1:40" ht="47.25" x14ac:dyDescent="0.25">
      <c r="A41" s="10" t="s">
        <v>85</v>
      </c>
      <c r="B41" s="21" t="s">
        <v>84</v>
      </c>
      <c r="C41" s="7" t="s">
        <v>38</v>
      </c>
      <c r="D41" s="7" t="s">
        <v>19</v>
      </c>
      <c r="E41" s="7" t="s">
        <v>19</v>
      </c>
      <c r="F41" s="7" t="s">
        <v>19</v>
      </c>
      <c r="G41" s="7" t="s">
        <v>19</v>
      </c>
      <c r="H41" s="7" t="s">
        <v>19</v>
      </c>
      <c r="I41" s="24">
        <f t="shared" ref="I41:AH41" si="58">I43</f>
        <v>0</v>
      </c>
      <c r="J41" s="24">
        <f t="shared" si="58"/>
        <v>0</v>
      </c>
      <c r="K41" s="24">
        <f t="shared" si="58"/>
        <v>0</v>
      </c>
      <c r="L41" s="24">
        <f t="shared" si="58"/>
        <v>0</v>
      </c>
      <c r="M41" s="24">
        <f t="shared" si="58"/>
        <v>0</v>
      </c>
      <c r="N41" s="24">
        <f t="shared" si="58"/>
        <v>0</v>
      </c>
      <c r="O41" s="24">
        <f t="shared" si="58"/>
        <v>0</v>
      </c>
      <c r="P41" s="24">
        <f t="shared" si="58"/>
        <v>0</v>
      </c>
      <c r="Q41" s="24">
        <f t="shared" si="58"/>
        <v>0</v>
      </c>
      <c r="R41" s="24">
        <f t="shared" si="58"/>
        <v>0</v>
      </c>
      <c r="S41" s="24">
        <f t="shared" si="58"/>
        <v>0</v>
      </c>
      <c r="T41" s="24">
        <f t="shared" si="58"/>
        <v>0</v>
      </c>
      <c r="U41" s="24">
        <f t="shared" si="58"/>
        <v>3.05</v>
      </c>
      <c r="V41" s="24">
        <f t="shared" si="58"/>
        <v>0</v>
      </c>
      <c r="W41" s="24">
        <f t="shared" si="58"/>
        <v>0</v>
      </c>
      <c r="X41" s="24">
        <f t="shared" si="58"/>
        <v>3.05</v>
      </c>
      <c r="Y41" s="24">
        <f t="shared" si="58"/>
        <v>0</v>
      </c>
      <c r="Z41" s="24">
        <f t="shared" si="58"/>
        <v>3.05</v>
      </c>
      <c r="AA41" s="24">
        <f t="shared" si="58"/>
        <v>0</v>
      </c>
      <c r="AB41" s="24">
        <f t="shared" si="58"/>
        <v>0</v>
      </c>
      <c r="AC41" s="24">
        <f t="shared" si="58"/>
        <v>3.05</v>
      </c>
      <c r="AD41" s="24">
        <f t="shared" si="58"/>
        <v>0</v>
      </c>
      <c r="AE41" s="24">
        <f t="shared" si="58"/>
        <v>3.05</v>
      </c>
      <c r="AF41" s="24">
        <f t="shared" si="58"/>
        <v>0</v>
      </c>
      <c r="AG41" s="24">
        <f t="shared" si="58"/>
        <v>0</v>
      </c>
      <c r="AH41" s="24">
        <f t="shared" si="58"/>
        <v>3.05</v>
      </c>
      <c r="AI41" s="24">
        <f t="shared" ref="AI41" si="59">AI43</f>
        <v>0</v>
      </c>
      <c r="AJ41" s="24">
        <f t="shared" si="9"/>
        <v>9.1499999999999986</v>
      </c>
      <c r="AK41" s="24">
        <f t="shared" si="3"/>
        <v>0</v>
      </c>
      <c r="AL41" s="24">
        <f t="shared" si="4"/>
        <v>0</v>
      </c>
      <c r="AM41" s="24">
        <f t="shared" si="5"/>
        <v>9.1499999999999986</v>
      </c>
      <c r="AN41" s="24">
        <f t="shared" si="6"/>
        <v>0</v>
      </c>
    </row>
    <row r="42" spans="1:40" ht="31.5" x14ac:dyDescent="0.25">
      <c r="A42" s="10" t="s">
        <v>88</v>
      </c>
      <c r="B42" s="21" t="s">
        <v>86</v>
      </c>
      <c r="C42" s="7" t="s">
        <v>38</v>
      </c>
      <c r="D42" s="7" t="s">
        <v>19</v>
      </c>
      <c r="E42" s="7" t="s">
        <v>19</v>
      </c>
      <c r="F42" s="7" t="s">
        <v>19</v>
      </c>
      <c r="G42" s="7" t="s">
        <v>19</v>
      </c>
      <c r="H42" s="7" t="s">
        <v>19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f t="shared" si="9"/>
        <v>0</v>
      </c>
      <c r="AK42" s="24">
        <f t="shared" si="3"/>
        <v>0</v>
      </c>
      <c r="AL42" s="24">
        <f t="shared" si="4"/>
        <v>0</v>
      </c>
      <c r="AM42" s="24">
        <f t="shared" si="5"/>
        <v>0</v>
      </c>
      <c r="AN42" s="24">
        <f t="shared" si="6"/>
        <v>0</v>
      </c>
    </row>
    <row r="43" spans="1:40" ht="47.25" x14ac:dyDescent="0.25">
      <c r="A43" s="10" t="s">
        <v>89</v>
      </c>
      <c r="B43" s="21" t="s">
        <v>87</v>
      </c>
      <c r="C43" s="7" t="s">
        <v>38</v>
      </c>
      <c r="D43" s="7" t="s">
        <v>19</v>
      </c>
      <c r="E43" s="7" t="s">
        <v>19</v>
      </c>
      <c r="F43" s="7" t="s">
        <v>19</v>
      </c>
      <c r="G43" s="7" t="s">
        <v>19</v>
      </c>
      <c r="H43" s="7" t="s">
        <v>19</v>
      </c>
      <c r="I43" s="24">
        <f t="shared" ref="I43" si="60">SUM(I44:I45)</f>
        <v>0</v>
      </c>
      <c r="J43" s="24">
        <f t="shared" ref="J43" si="61">SUM(J44:J45)</f>
        <v>0</v>
      </c>
      <c r="K43" s="24">
        <f t="shared" ref="K43" si="62">SUM(K44:K45)</f>
        <v>0</v>
      </c>
      <c r="L43" s="24">
        <f t="shared" ref="L43" si="63">SUM(L44:L45)</f>
        <v>0</v>
      </c>
      <c r="M43" s="24">
        <f t="shared" ref="M43" si="64">SUM(M44:M45)</f>
        <v>0</v>
      </c>
      <c r="N43" s="24">
        <f t="shared" ref="N43" si="65">SUM(N44:N45)</f>
        <v>0</v>
      </c>
      <c r="O43" s="24">
        <f t="shared" ref="O43" si="66">SUM(O44:O45)</f>
        <v>0</v>
      </c>
      <c r="P43" s="24">
        <f t="shared" ref="P43" si="67">SUM(P44:P45)</f>
        <v>0</v>
      </c>
      <c r="Q43" s="24">
        <f t="shared" ref="Q43" si="68">SUM(Q44:Q45)</f>
        <v>0</v>
      </c>
      <c r="R43" s="24">
        <f t="shared" ref="R43" si="69">SUM(R44:R45)</f>
        <v>0</v>
      </c>
      <c r="S43" s="24">
        <f t="shared" ref="S43" si="70">SUM(S44:S45)</f>
        <v>0</v>
      </c>
      <c r="T43" s="24">
        <f t="shared" ref="T43" si="71">SUM(T44:T45)</f>
        <v>0</v>
      </c>
      <c r="U43" s="24">
        <f t="shared" ref="U43" si="72">SUM(U44:U45)</f>
        <v>3.05</v>
      </c>
      <c r="V43" s="24">
        <f t="shared" ref="V43" si="73">SUM(V44:V45)</f>
        <v>0</v>
      </c>
      <c r="W43" s="24">
        <f t="shared" ref="W43" si="74">SUM(W44:W45)</f>
        <v>0</v>
      </c>
      <c r="X43" s="24">
        <f t="shared" ref="X43" si="75">SUM(X44:X45)</f>
        <v>3.05</v>
      </c>
      <c r="Y43" s="24">
        <f t="shared" ref="Y43" si="76">SUM(Y44:Y45)</f>
        <v>0</v>
      </c>
      <c r="Z43" s="24">
        <f t="shared" ref="Z43" si="77">SUM(Z44:Z45)</f>
        <v>3.05</v>
      </c>
      <c r="AA43" s="24">
        <f t="shared" ref="AA43" si="78">SUM(AA44:AA45)</f>
        <v>0</v>
      </c>
      <c r="AB43" s="24">
        <f t="shared" ref="AB43" si="79">SUM(AB44:AB45)</f>
        <v>0</v>
      </c>
      <c r="AC43" s="24">
        <f t="shared" ref="AC43" si="80">SUM(AC44:AC45)</f>
        <v>3.05</v>
      </c>
      <c r="AD43" s="24">
        <f t="shared" ref="AD43" si="81">SUM(AD44:AD45)</f>
        <v>0</v>
      </c>
      <c r="AE43" s="24">
        <f t="shared" ref="AE43" si="82">SUM(AE44:AE45)</f>
        <v>3.05</v>
      </c>
      <c r="AF43" s="24">
        <f t="shared" ref="AF43" si="83">SUM(AF44:AF45)</f>
        <v>0</v>
      </c>
      <c r="AG43" s="24">
        <f t="shared" ref="AG43" si="84">SUM(AG44:AG45)</f>
        <v>0</v>
      </c>
      <c r="AH43" s="24">
        <f t="shared" ref="AH43" si="85">SUM(AH44:AH45)</f>
        <v>3.05</v>
      </c>
      <c r="AI43" s="24">
        <f t="shared" ref="AI43" si="86">SUM(AI44:AI45)</f>
        <v>0</v>
      </c>
      <c r="AJ43" s="24">
        <f t="shared" si="9"/>
        <v>9.1499999999999986</v>
      </c>
      <c r="AK43" s="24">
        <f t="shared" si="3"/>
        <v>0</v>
      </c>
      <c r="AL43" s="24">
        <f t="shared" si="4"/>
        <v>0</v>
      </c>
      <c r="AM43" s="24">
        <f t="shared" si="5"/>
        <v>9.1499999999999986</v>
      </c>
      <c r="AN43" s="24">
        <f t="shared" si="6"/>
        <v>0</v>
      </c>
    </row>
    <row r="44" spans="1:40" ht="78.75" x14ac:dyDescent="0.25">
      <c r="A44" s="10" t="s">
        <v>89</v>
      </c>
      <c r="B44" s="9" t="s">
        <v>15</v>
      </c>
      <c r="C44" s="7" t="s">
        <v>72</v>
      </c>
      <c r="D44" s="19" t="s">
        <v>19</v>
      </c>
      <c r="E44" s="19" t="s">
        <v>19</v>
      </c>
      <c r="F44" s="19" t="s">
        <v>19</v>
      </c>
      <c r="G44" s="19" t="s">
        <v>19</v>
      </c>
      <c r="H44" s="19" t="s">
        <v>19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f>V44+W44+X44</f>
        <v>3.05</v>
      </c>
      <c r="V44" s="24">
        <v>0</v>
      </c>
      <c r="W44" s="24">
        <v>0</v>
      </c>
      <c r="X44" s="24">
        <v>3.05</v>
      </c>
      <c r="Y44" s="24">
        <v>0</v>
      </c>
      <c r="Z44" s="24">
        <f>AA44+AB44+AC44+AD44</f>
        <v>3.05</v>
      </c>
      <c r="AA44" s="24">
        <v>0</v>
      </c>
      <c r="AB44" s="24">
        <v>0</v>
      </c>
      <c r="AC44" s="24">
        <v>3.05</v>
      </c>
      <c r="AD44" s="24">
        <v>0</v>
      </c>
      <c r="AE44" s="24">
        <f>AF44+AG44+AH44+AI44</f>
        <v>3.05</v>
      </c>
      <c r="AF44" s="24">
        <v>0</v>
      </c>
      <c r="AG44" s="24">
        <v>0</v>
      </c>
      <c r="AH44" s="24">
        <v>3.05</v>
      </c>
      <c r="AI44" s="24">
        <v>0</v>
      </c>
      <c r="AJ44" s="24">
        <f t="shared" si="9"/>
        <v>9.1499999999999986</v>
      </c>
      <c r="AK44" s="24">
        <f t="shared" si="3"/>
        <v>0</v>
      </c>
      <c r="AL44" s="24">
        <f t="shared" si="4"/>
        <v>0</v>
      </c>
      <c r="AM44" s="24">
        <f t="shared" si="5"/>
        <v>9.1499999999999986</v>
      </c>
      <c r="AN44" s="24">
        <f t="shared" si="6"/>
        <v>0</v>
      </c>
    </row>
    <row r="45" spans="1:40" ht="63" x14ac:dyDescent="0.25">
      <c r="A45" s="10" t="s">
        <v>89</v>
      </c>
      <c r="B45" s="9" t="s">
        <v>8</v>
      </c>
      <c r="C45" s="7" t="s">
        <v>73</v>
      </c>
      <c r="D45" s="19" t="s">
        <v>19</v>
      </c>
      <c r="E45" s="19" t="s">
        <v>19</v>
      </c>
      <c r="F45" s="19" t="s">
        <v>19</v>
      </c>
      <c r="G45" s="19" t="s">
        <v>19</v>
      </c>
      <c r="H45" s="19" t="s">
        <v>19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f t="shared" si="9"/>
        <v>0</v>
      </c>
      <c r="AK45" s="24">
        <f t="shared" si="3"/>
        <v>0</v>
      </c>
      <c r="AL45" s="24">
        <f t="shared" si="4"/>
        <v>0</v>
      </c>
      <c r="AM45" s="24">
        <f t="shared" si="5"/>
        <v>0</v>
      </c>
      <c r="AN45" s="24">
        <f t="shared" si="6"/>
        <v>0</v>
      </c>
    </row>
    <row r="46" spans="1:40" ht="31.5" x14ac:dyDescent="0.25">
      <c r="A46" s="10" t="s">
        <v>60</v>
      </c>
      <c r="B46" s="21" t="s">
        <v>61</v>
      </c>
      <c r="C46" s="7" t="s">
        <v>38</v>
      </c>
      <c r="D46" s="7" t="s">
        <v>19</v>
      </c>
      <c r="E46" s="7" t="s">
        <v>19</v>
      </c>
      <c r="F46" s="7" t="s">
        <v>19</v>
      </c>
      <c r="G46" s="7" t="s">
        <v>19</v>
      </c>
      <c r="H46" s="7" t="s">
        <v>19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f t="shared" si="9"/>
        <v>0</v>
      </c>
      <c r="AK46" s="24">
        <f t="shared" si="3"/>
        <v>0</v>
      </c>
      <c r="AL46" s="24">
        <f t="shared" si="4"/>
        <v>0</v>
      </c>
      <c r="AM46" s="24">
        <f t="shared" si="5"/>
        <v>0</v>
      </c>
      <c r="AN46" s="24">
        <f t="shared" si="6"/>
        <v>0</v>
      </c>
    </row>
    <row r="47" spans="1:40" ht="31.5" x14ac:dyDescent="0.25">
      <c r="A47" s="10" t="s">
        <v>62</v>
      </c>
      <c r="B47" s="21" t="s">
        <v>63</v>
      </c>
      <c r="C47" s="7" t="s">
        <v>38</v>
      </c>
      <c r="D47" s="7" t="s">
        <v>19</v>
      </c>
      <c r="E47" s="7" t="s">
        <v>19</v>
      </c>
      <c r="F47" s="7" t="s">
        <v>19</v>
      </c>
      <c r="G47" s="7" t="s">
        <v>19</v>
      </c>
      <c r="H47" s="7" t="s">
        <v>19</v>
      </c>
      <c r="I47" s="24">
        <f t="shared" ref="I47:O47" si="87">SUM(I48:I56)</f>
        <v>39.540199999999999</v>
      </c>
      <c r="J47" s="24">
        <f t="shared" si="87"/>
        <v>0</v>
      </c>
      <c r="K47" s="24">
        <f t="shared" si="87"/>
        <v>0</v>
      </c>
      <c r="L47" s="24">
        <f t="shared" si="87"/>
        <v>0</v>
      </c>
      <c r="M47" s="24">
        <f t="shared" si="87"/>
        <v>0</v>
      </c>
      <c r="N47" s="24">
        <f t="shared" si="87"/>
        <v>0</v>
      </c>
      <c r="O47" s="24">
        <f t="shared" si="87"/>
        <v>0</v>
      </c>
      <c r="P47" s="24">
        <f t="shared" ref="P47:AI47" si="88">SUM(P48:P56)</f>
        <v>0</v>
      </c>
      <c r="Q47" s="24">
        <f t="shared" si="88"/>
        <v>0</v>
      </c>
      <c r="R47" s="24">
        <f t="shared" si="88"/>
        <v>0</v>
      </c>
      <c r="S47" s="24">
        <f t="shared" si="88"/>
        <v>0</v>
      </c>
      <c r="T47" s="24">
        <f t="shared" si="88"/>
        <v>0</v>
      </c>
      <c r="U47" s="24">
        <f t="shared" si="88"/>
        <v>16.433399999999999</v>
      </c>
      <c r="V47" s="24">
        <f t="shared" si="88"/>
        <v>0</v>
      </c>
      <c r="W47" s="24">
        <f t="shared" si="88"/>
        <v>0</v>
      </c>
      <c r="X47" s="24">
        <f t="shared" si="88"/>
        <v>16.433399999999999</v>
      </c>
      <c r="Y47" s="24">
        <f t="shared" si="88"/>
        <v>0</v>
      </c>
      <c r="Z47" s="24">
        <f t="shared" si="88"/>
        <v>6.6733999999999991</v>
      </c>
      <c r="AA47" s="24">
        <f t="shared" si="88"/>
        <v>0</v>
      </c>
      <c r="AB47" s="24">
        <f t="shared" si="88"/>
        <v>0</v>
      </c>
      <c r="AC47" s="24">
        <f t="shared" si="88"/>
        <v>6.6733999999999991</v>
      </c>
      <c r="AD47" s="24">
        <f t="shared" si="88"/>
        <v>0</v>
      </c>
      <c r="AE47" s="24">
        <f t="shared" si="88"/>
        <v>6.6656000199999994</v>
      </c>
      <c r="AF47" s="24">
        <f t="shared" si="88"/>
        <v>0</v>
      </c>
      <c r="AG47" s="24">
        <f t="shared" si="88"/>
        <v>0</v>
      </c>
      <c r="AH47" s="24">
        <f t="shared" si="88"/>
        <v>6.6656000199999994</v>
      </c>
      <c r="AI47" s="24">
        <f t="shared" si="88"/>
        <v>0</v>
      </c>
      <c r="AJ47" s="24">
        <f t="shared" si="9"/>
        <v>29.772400019999999</v>
      </c>
      <c r="AK47" s="24">
        <f t="shared" si="3"/>
        <v>0</v>
      </c>
      <c r="AL47" s="24">
        <f t="shared" si="4"/>
        <v>0</v>
      </c>
      <c r="AM47" s="24">
        <f t="shared" si="5"/>
        <v>29.772400019999999</v>
      </c>
      <c r="AN47" s="24">
        <f t="shared" si="6"/>
        <v>0</v>
      </c>
    </row>
    <row r="48" spans="1:40" x14ac:dyDescent="0.25">
      <c r="A48" s="10" t="s">
        <v>62</v>
      </c>
      <c r="B48" s="21" t="s">
        <v>64</v>
      </c>
      <c r="C48" s="7" t="s">
        <v>65</v>
      </c>
      <c r="D48" s="7" t="s">
        <v>19</v>
      </c>
      <c r="E48" s="7" t="s">
        <v>19</v>
      </c>
      <c r="F48" s="7" t="s">
        <v>19</v>
      </c>
      <c r="G48" s="7" t="s">
        <v>19</v>
      </c>
      <c r="H48" s="7" t="s">
        <v>19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f t="shared" si="9"/>
        <v>0</v>
      </c>
      <c r="AK48" s="24">
        <f t="shared" si="3"/>
        <v>0</v>
      </c>
      <c r="AL48" s="24">
        <f t="shared" si="4"/>
        <v>0</v>
      </c>
      <c r="AM48" s="24">
        <f t="shared" si="5"/>
        <v>0</v>
      </c>
      <c r="AN48" s="24">
        <f t="shared" si="6"/>
        <v>0</v>
      </c>
    </row>
    <row r="49" spans="1:40" ht="47.25" x14ac:dyDescent="0.25">
      <c r="A49" s="10" t="s">
        <v>62</v>
      </c>
      <c r="B49" s="21" t="s">
        <v>11</v>
      </c>
      <c r="C49" s="7" t="s">
        <v>77</v>
      </c>
      <c r="D49" s="7" t="s">
        <v>19</v>
      </c>
      <c r="E49" s="7" t="s">
        <v>19</v>
      </c>
      <c r="F49" s="19" t="s">
        <v>19</v>
      </c>
      <c r="G49" s="19" t="s">
        <v>19</v>
      </c>
      <c r="H49" s="19" t="s">
        <v>19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f t="shared" si="9"/>
        <v>0</v>
      </c>
      <c r="AK49" s="24">
        <f t="shared" si="3"/>
        <v>0</v>
      </c>
      <c r="AL49" s="24">
        <f t="shared" si="4"/>
        <v>0</v>
      </c>
      <c r="AM49" s="24">
        <f t="shared" si="5"/>
        <v>0</v>
      </c>
      <c r="AN49" s="24">
        <f t="shared" si="6"/>
        <v>0</v>
      </c>
    </row>
    <row r="50" spans="1:40" ht="31.5" x14ac:dyDescent="0.25">
      <c r="A50" s="10" t="s">
        <v>62</v>
      </c>
      <c r="B50" s="21" t="s">
        <v>12</v>
      </c>
      <c r="C50" s="7" t="s">
        <v>78</v>
      </c>
      <c r="D50" s="7" t="s">
        <v>19</v>
      </c>
      <c r="E50" s="7" t="s">
        <v>19</v>
      </c>
      <c r="F50" s="19" t="s">
        <v>19</v>
      </c>
      <c r="G50" s="19" t="s">
        <v>19</v>
      </c>
      <c r="H50" s="19" t="s">
        <v>19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f t="shared" si="9"/>
        <v>0</v>
      </c>
      <c r="AK50" s="24">
        <f t="shared" si="3"/>
        <v>0</v>
      </c>
      <c r="AL50" s="24">
        <f t="shared" si="4"/>
        <v>0</v>
      </c>
      <c r="AM50" s="24">
        <f t="shared" si="5"/>
        <v>0</v>
      </c>
      <c r="AN50" s="24">
        <f t="shared" si="6"/>
        <v>0</v>
      </c>
    </row>
    <row r="51" spans="1:40" ht="47.25" x14ac:dyDescent="0.25">
      <c r="A51" s="10" t="s">
        <v>62</v>
      </c>
      <c r="B51" s="21" t="s">
        <v>13</v>
      </c>
      <c r="C51" s="7" t="s">
        <v>79</v>
      </c>
      <c r="D51" s="7" t="s">
        <v>19</v>
      </c>
      <c r="E51" s="7" t="s">
        <v>19</v>
      </c>
      <c r="F51" s="19" t="s">
        <v>19</v>
      </c>
      <c r="G51" s="19" t="s">
        <v>19</v>
      </c>
      <c r="H51" s="19" t="s">
        <v>19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f t="shared" si="9"/>
        <v>0</v>
      </c>
      <c r="AK51" s="24">
        <f t="shared" si="3"/>
        <v>0</v>
      </c>
      <c r="AL51" s="24">
        <f t="shared" si="4"/>
        <v>0</v>
      </c>
      <c r="AM51" s="24">
        <f t="shared" si="5"/>
        <v>0</v>
      </c>
      <c r="AN51" s="24">
        <f t="shared" si="6"/>
        <v>0</v>
      </c>
    </row>
    <row r="52" spans="1:40" x14ac:dyDescent="0.25">
      <c r="A52" s="10" t="s">
        <v>62</v>
      </c>
      <c r="B52" s="21" t="s">
        <v>66</v>
      </c>
      <c r="C52" s="7" t="s">
        <v>5</v>
      </c>
      <c r="D52" s="7" t="s">
        <v>19</v>
      </c>
      <c r="E52" s="7" t="s">
        <v>19</v>
      </c>
      <c r="F52" s="7" t="s">
        <v>19</v>
      </c>
      <c r="G52" s="7" t="s">
        <v>19</v>
      </c>
      <c r="H52" s="7" t="s">
        <v>19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  <c r="AG52" s="24">
        <v>0</v>
      </c>
      <c r="AH52" s="24">
        <v>0</v>
      </c>
      <c r="AI52" s="24">
        <v>0</v>
      </c>
      <c r="AJ52" s="24">
        <f t="shared" si="9"/>
        <v>0</v>
      </c>
      <c r="AK52" s="24">
        <f t="shared" si="3"/>
        <v>0</v>
      </c>
      <c r="AL52" s="24">
        <f t="shared" si="4"/>
        <v>0</v>
      </c>
      <c r="AM52" s="24">
        <f t="shared" si="5"/>
        <v>0</v>
      </c>
      <c r="AN52" s="24">
        <f t="shared" si="6"/>
        <v>0</v>
      </c>
    </row>
    <row r="53" spans="1:40" ht="47.25" x14ac:dyDescent="0.25">
      <c r="A53" s="10" t="s">
        <v>62</v>
      </c>
      <c r="B53" s="21" t="s">
        <v>67</v>
      </c>
      <c r="C53" s="7" t="s">
        <v>4</v>
      </c>
      <c r="D53" s="18">
        <v>2027</v>
      </c>
      <c r="E53" s="18">
        <v>2029</v>
      </c>
      <c r="F53" s="7" t="s">
        <v>19</v>
      </c>
      <c r="G53" s="7" t="s">
        <v>19</v>
      </c>
      <c r="H53" s="7" t="s">
        <v>19</v>
      </c>
      <c r="I53" s="24">
        <f>U53+X53+Z53</f>
        <v>2.1593999999999998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f t="shared" ref="U53:U55" si="89">V53+W53+X53+Y53</f>
        <v>0.7198</v>
      </c>
      <c r="V53" s="24">
        <v>0</v>
      </c>
      <c r="W53" s="24">
        <v>0</v>
      </c>
      <c r="X53" s="24">
        <v>0.7198</v>
      </c>
      <c r="Y53" s="24">
        <v>0</v>
      </c>
      <c r="Z53" s="24">
        <v>0.7198</v>
      </c>
      <c r="AA53" s="24">
        <v>0</v>
      </c>
      <c r="AB53" s="24">
        <v>0</v>
      </c>
      <c r="AC53" s="24">
        <v>0.7198</v>
      </c>
      <c r="AD53" s="24">
        <v>0</v>
      </c>
      <c r="AE53" s="24">
        <f>AF53+AG53+AH53+AI53</f>
        <v>0.71200001999999996</v>
      </c>
      <c r="AF53" s="24">
        <v>0</v>
      </c>
      <c r="AG53" s="24">
        <v>0</v>
      </c>
      <c r="AH53" s="24">
        <v>0.71200001999999996</v>
      </c>
      <c r="AI53" s="24">
        <v>0</v>
      </c>
      <c r="AJ53" s="24">
        <f t="shared" si="9"/>
        <v>2.1516000200000001</v>
      </c>
      <c r="AK53" s="24">
        <f t="shared" si="3"/>
        <v>0</v>
      </c>
      <c r="AL53" s="24">
        <f t="shared" si="4"/>
        <v>0</v>
      </c>
      <c r="AM53" s="24">
        <f t="shared" si="5"/>
        <v>2.1516000200000001</v>
      </c>
      <c r="AN53" s="24">
        <f t="shared" si="6"/>
        <v>0</v>
      </c>
    </row>
    <row r="54" spans="1:40" s="105" customFormat="1" x14ac:dyDescent="0.25">
      <c r="A54" s="10"/>
      <c r="B54" s="21" t="s">
        <v>482</v>
      </c>
      <c r="C54" s="7"/>
      <c r="D54" s="18">
        <v>2027</v>
      </c>
      <c r="E54" s="18">
        <v>2027</v>
      </c>
      <c r="F54" s="7" t="s">
        <v>19</v>
      </c>
      <c r="G54" s="7" t="s">
        <v>19</v>
      </c>
      <c r="H54" s="7" t="s">
        <v>19</v>
      </c>
      <c r="I54" s="24">
        <f>U54+X54+Z54</f>
        <v>19.52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f t="shared" si="89"/>
        <v>9.76</v>
      </c>
      <c r="V54" s="24">
        <v>0</v>
      </c>
      <c r="W54" s="24">
        <v>0</v>
      </c>
      <c r="X54" s="24">
        <v>9.76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f t="shared" si="9"/>
        <v>9.76</v>
      </c>
      <c r="AK54" s="24">
        <f t="shared" si="3"/>
        <v>0</v>
      </c>
      <c r="AL54" s="24">
        <f t="shared" si="4"/>
        <v>0</v>
      </c>
      <c r="AM54" s="24">
        <f t="shared" si="5"/>
        <v>9.76</v>
      </c>
      <c r="AN54" s="24">
        <v>0</v>
      </c>
    </row>
    <row r="55" spans="1:40" ht="47.25" x14ac:dyDescent="0.25">
      <c r="A55" s="10" t="s">
        <v>62</v>
      </c>
      <c r="B55" s="21" t="s">
        <v>68</v>
      </c>
      <c r="C55" s="7" t="s">
        <v>2</v>
      </c>
      <c r="D55" s="18">
        <v>2027</v>
      </c>
      <c r="E55" s="18">
        <v>2029</v>
      </c>
      <c r="F55" s="7" t="s">
        <v>19</v>
      </c>
      <c r="G55" s="7" t="s">
        <v>19</v>
      </c>
      <c r="H55" s="7" t="s">
        <v>19</v>
      </c>
      <c r="I55" s="24">
        <f>U55+X55+Z55</f>
        <v>2.3057999999999996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f t="shared" si="89"/>
        <v>0.76859999999999995</v>
      </c>
      <c r="V55" s="24">
        <v>0</v>
      </c>
      <c r="W55" s="24">
        <v>0</v>
      </c>
      <c r="X55" s="24">
        <v>0.76859999999999995</v>
      </c>
      <c r="Y55" s="24">
        <v>0</v>
      </c>
      <c r="Z55" s="24">
        <f>AA55+AB55+AC55+AD55</f>
        <v>0.76859999999999995</v>
      </c>
      <c r="AA55" s="24">
        <v>0</v>
      </c>
      <c r="AB55" s="24">
        <v>0</v>
      </c>
      <c r="AC55" s="24">
        <v>0.76859999999999995</v>
      </c>
      <c r="AD55" s="24">
        <v>0</v>
      </c>
      <c r="AE55" s="24">
        <f>AF55+AG55+AH55+AI55</f>
        <v>0.76859999999999995</v>
      </c>
      <c r="AF55" s="24">
        <v>0</v>
      </c>
      <c r="AG55" s="24">
        <v>0</v>
      </c>
      <c r="AH55" s="24">
        <v>0.76859999999999995</v>
      </c>
      <c r="AI55" s="24">
        <v>0</v>
      </c>
      <c r="AJ55" s="24">
        <f t="shared" si="9"/>
        <v>2.3057999999999996</v>
      </c>
      <c r="AK55" s="24">
        <f t="shared" si="3"/>
        <v>0</v>
      </c>
      <c r="AL55" s="24">
        <f t="shared" si="4"/>
        <v>0</v>
      </c>
      <c r="AM55" s="24">
        <f t="shared" si="5"/>
        <v>2.3057999999999996</v>
      </c>
      <c r="AN55" s="24">
        <f t="shared" si="6"/>
        <v>0</v>
      </c>
    </row>
    <row r="56" spans="1:40" ht="47.25" x14ac:dyDescent="0.25">
      <c r="A56" s="10" t="s">
        <v>62</v>
      </c>
      <c r="B56" s="22" t="s">
        <v>69</v>
      </c>
      <c r="C56" s="7" t="s">
        <v>3</v>
      </c>
      <c r="D56" s="18">
        <v>2027</v>
      </c>
      <c r="E56" s="18">
        <v>2029</v>
      </c>
      <c r="F56" s="7" t="s">
        <v>19</v>
      </c>
      <c r="G56" s="7" t="s">
        <v>19</v>
      </c>
      <c r="H56" s="7" t="s">
        <v>19</v>
      </c>
      <c r="I56" s="24">
        <f>U56+X56+Z56</f>
        <v>15.555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f>V56+W56+X56+Y56</f>
        <v>5.1849999999999996</v>
      </c>
      <c r="V56" s="24">
        <v>0</v>
      </c>
      <c r="W56" s="24">
        <v>0</v>
      </c>
      <c r="X56" s="24">
        <v>5.1849999999999996</v>
      </c>
      <c r="Y56" s="24">
        <v>0</v>
      </c>
      <c r="Z56" s="24">
        <f>AA56+AB56+AC56+AD56</f>
        <v>5.1849999999999996</v>
      </c>
      <c r="AA56" s="24">
        <v>0</v>
      </c>
      <c r="AB56" s="24">
        <v>0</v>
      </c>
      <c r="AC56" s="24">
        <v>5.1849999999999996</v>
      </c>
      <c r="AD56" s="24">
        <v>0</v>
      </c>
      <c r="AE56" s="24">
        <f>AF56+AG56+AH56+AI56</f>
        <v>5.1849999999999996</v>
      </c>
      <c r="AF56" s="24">
        <v>0</v>
      </c>
      <c r="AG56" s="24">
        <v>0</v>
      </c>
      <c r="AH56" s="24">
        <v>5.1849999999999996</v>
      </c>
      <c r="AI56" s="24">
        <v>0</v>
      </c>
      <c r="AJ56" s="24">
        <f t="shared" si="9"/>
        <v>15.555</v>
      </c>
      <c r="AK56" s="24">
        <f t="shared" si="3"/>
        <v>0</v>
      </c>
      <c r="AL56" s="24">
        <f t="shared" si="4"/>
        <v>0</v>
      </c>
      <c r="AM56" s="24">
        <f t="shared" si="5"/>
        <v>15.555</v>
      </c>
      <c r="AN56" s="24">
        <f t="shared" si="6"/>
        <v>0</v>
      </c>
    </row>
    <row r="57" spans="1:40" ht="51.75" customHeight="1" x14ac:dyDescent="0.25"/>
    <row r="58" spans="1:40" ht="19.5" customHeight="1" x14ac:dyDescent="0.25">
      <c r="A58" s="123"/>
      <c r="B58" s="123"/>
      <c r="C58" s="123"/>
      <c r="D58" s="123"/>
      <c r="E58" s="123"/>
      <c r="F58" s="123"/>
      <c r="G58" s="123"/>
      <c r="H58" s="123"/>
      <c r="I58" s="88"/>
    </row>
    <row r="59" spans="1:40" x14ac:dyDescent="0.25">
      <c r="A59" s="124"/>
      <c r="B59" s="124"/>
      <c r="C59" s="124"/>
      <c r="D59" s="124"/>
      <c r="E59" s="124"/>
      <c r="F59" s="124"/>
      <c r="G59" s="124"/>
      <c r="H59" s="124"/>
    </row>
    <row r="60" spans="1:40" x14ac:dyDescent="0.25">
      <c r="B60" s="120"/>
      <c r="C60" s="120"/>
      <c r="D60" s="120"/>
      <c r="E60" s="120"/>
      <c r="F60" s="120"/>
      <c r="G60" s="120"/>
      <c r="H60" s="120"/>
      <c r="I60" s="120"/>
    </row>
    <row r="61" spans="1:40" ht="55.5" customHeight="1" x14ac:dyDescent="0.25">
      <c r="B61" s="120"/>
      <c r="C61" s="120"/>
      <c r="D61" s="120"/>
      <c r="E61" s="120"/>
      <c r="F61" s="120"/>
      <c r="G61" s="120"/>
      <c r="H61" s="120"/>
      <c r="I61" s="120"/>
    </row>
    <row r="62" spans="1:40" ht="40.5" customHeight="1" x14ac:dyDescent="0.25">
      <c r="B62" s="120"/>
      <c r="C62" s="120"/>
      <c r="D62" s="120"/>
      <c r="E62" s="120"/>
      <c r="F62" s="120"/>
      <c r="G62" s="120"/>
      <c r="H62" s="120"/>
      <c r="I62" s="120"/>
    </row>
    <row r="63" spans="1:40" ht="57.75" customHeight="1" x14ac:dyDescent="0.25">
      <c r="B63" s="121"/>
      <c r="C63" s="121"/>
      <c r="D63" s="121"/>
      <c r="E63" s="121"/>
      <c r="F63" s="121"/>
      <c r="G63" s="121"/>
      <c r="H63" s="121"/>
      <c r="I63" s="121"/>
    </row>
    <row r="65" spans="2:9" ht="53.25" customHeight="1" x14ac:dyDescent="0.25">
      <c r="B65" s="122"/>
      <c r="C65" s="122"/>
      <c r="D65" s="122"/>
      <c r="E65" s="122"/>
      <c r="F65" s="122"/>
      <c r="G65" s="122"/>
      <c r="H65" s="122"/>
      <c r="I65" s="122"/>
    </row>
  </sheetData>
  <mergeCells count="32">
    <mergeCell ref="A7:AN7"/>
    <mergeCell ref="A8:AN8"/>
    <mergeCell ref="A10:AN10"/>
    <mergeCell ref="AJ1:AN1"/>
    <mergeCell ref="AJ2:AN2"/>
    <mergeCell ref="AJ3:AN3"/>
    <mergeCell ref="AJ4:AN4"/>
    <mergeCell ref="AJ5:AN5"/>
    <mergeCell ref="AJ14:AN14"/>
    <mergeCell ref="B62:I62"/>
    <mergeCell ref="B63:I63"/>
    <mergeCell ref="B65:I65"/>
    <mergeCell ref="A58:H58"/>
    <mergeCell ref="A59:H59"/>
    <mergeCell ref="B60:I60"/>
    <mergeCell ref="B61:I61"/>
    <mergeCell ref="A11:K11"/>
    <mergeCell ref="A13:A15"/>
    <mergeCell ref="B13:B15"/>
    <mergeCell ref="C13:C15"/>
    <mergeCell ref="D13:D15"/>
    <mergeCell ref="E13:E14"/>
    <mergeCell ref="F13:H13"/>
    <mergeCell ref="I13:I14"/>
    <mergeCell ref="J13:J14"/>
    <mergeCell ref="K13:AN13"/>
    <mergeCell ref="F14:H14"/>
    <mergeCell ref="K14:O14"/>
    <mergeCell ref="P14:T14"/>
    <mergeCell ref="U14:Y14"/>
    <mergeCell ref="Z14:AD14"/>
    <mergeCell ref="AE14:AI1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O45"/>
  <sheetViews>
    <sheetView topLeftCell="I7" zoomScale="80" zoomScaleNormal="80" workbookViewId="0">
      <selection activeCell="Z22" sqref="Z22"/>
    </sheetView>
  </sheetViews>
  <sheetFormatPr defaultRowHeight="15" x14ac:dyDescent="0.25"/>
  <cols>
    <col min="1" max="1" width="11.5703125" style="34" customWidth="1"/>
    <col min="2" max="2" width="58.85546875" style="34" customWidth="1"/>
    <col min="3" max="3" width="13.7109375" style="34" customWidth="1"/>
    <col min="4" max="4" width="18" style="34" customWidth="1"/>
    <col min="5" max="10" width="9.28515625" style="34" bestFit="1" customWidth="1"/>
    <col min="11" max="11" width="18.5703125" style="34" customWidth="1"/>
    <col min="12" max="17" width="9.28515625" style="34" bestFit="1" customWidth="1"/>
    <col min="18" max="18" width="18.7109375" style="34" customWidth="1"/>
    <col min="19" max="24" width="9.28515625" style="34" bestFit="1" customWidth="1"/>
    <col min="25" max="25" width="18.28515625" style="34" customWidth="1"/>
    <col min="26" max="26" width="11.140625" style="34" customWidth="1"/>
    <col min="27" max="27" width="9.5703125" style="34" bestFit="1" customWidth="1"/>
    <col min="28" max="31" width="9.28515625" style="34" bestFit="1" customWidth="1"/>
    <col min="32" max="32" width="18.5703125" style="34" customWidth="1"/>
    <col min="33" max="33" width="10.85546875" style="34" bestFit="1" customWidth="1"/>
    <col min="34" max="34" width="10.28515625" style="34" bestFit="1" customWidth="1"/>
    <col min="35" max="38" width="9.42578125" style="34" bestFit="1" customWidth="1"/>
    <col min="39" max="16384" width="9.140625" style="34"/>
  </cols>
  <sheetData>
    <row r="1" spans="1:67" s="26" customFormat="1" ht="18.75" x14ac:dyDescent="0.3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</row>
    <row r="2" spans="1:67" s="26" customFormat="1" ht="18.75" x14ac:dyDescent="0.3">
      <c r="A2" s="153" t="s">
        <v>465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</row>
    <row r="3" spans="1:67" s="26" customFormat="1" ht="18.75" x14ac:dyDescent="0.3">
      <c r="A3" s="154" t="s">
        <v>477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spans="1:67" s="26" customFormat="1" ht="18.75" x14ac:dyDescent="0.3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</row>
    <row r="5" spans="1:67" ht="15.75" x14ac:dyDescent="0.25">
      <c r="A5" s="93"/>
      <c r="B5" s="93"/>
      <c r="C5" s="41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152" t="s">
        <v>461</v>
      </c>
      <c r="AL5" s="152"/>
    </row>
    <row r="6" spans="1:67" s="26" customFormat="1" ht="19.5" customHeight="1" x14ac:dyDescent="0.25">
      <c r="A6" s="143" t="s">
        <v>20</v>
      </c>
      <c r="B6" s="151" t="s">
        <v>21</v>
      </c>
      <c r="C6" s="151" t="s">
        <v>119</v>
      </c>
      <c r="D6" s="139" t="s">
        <v>438</v>
      </c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</row>
    <row r="7" spans="1:67" s="26" customFormat="1" ht="43.5" customHeight="1" x14ac:dyDescent="0.25">
      <c r="A7" s="144"/>
      <c r="B7" s="151"/>
      <c r="C7" s="151"/>
      <c r="D7" s="139" t="s">
        <v>255</v>
      </c>
      <c r="E7" s="139"/>
      <c r="F7" s="139"/>
      <c r="G7" s="139"/>
      <c r="H7" s="139"/>
      <c r="I7" s="139"/>
      <c r="J7" s="139"/>
      <c r="K7" s="139" t="s">
        <v>256</v>
      </c>
      <c r="L7" s="139"/>
      <c r="M7" s="139"/>
      <c r="N7" s="139"/>
      <c r="O7" s="139"/>
      <c r="P7" s="139"/>
      <c r="Q7" s="139"/>
      <c r="R7" s="139" t="s">
        <v>257</v>
      </c>
      <c r="S7" s="139"/>
      <c r="T7" s="139"/>
      <c r="U7" s="139"/>
      <c r="V7" s="139"/>
      <c r="W7" s="139"/>
      <c r="X7" s="139"/>
      <c r="Y7" s="139" t="s">
        <v>258</v>
      </c>
      <c r="Z7" s="139"/>
      <c r="AA7" s="139"/>
      <c r="AB7" s="139"/>
      <c r="AC7" s="139"/>
      <c r="AD7" s="139"/>
      <c r="AE7" s="139"/>
      <c r="AF7" s="151" t="s">
        <v>293</v>
      </c>
      <c r="AG7" s="151"/>
      <c r="AH7" s="151"/>
      <c r="AI7" s="151"/>
      <c r="AJ7" s="151"/>
      <c r="AK7" s="151"/>
      <c r="AL7" s="151"/>
    </row>
    <row r="8" spans="1:67" s="26" customFormat="1" ht="43.5" customHeight="1" x14ac:dyDescent="0.25">
      <c r="A8" s="144"/>
      <c r="B8" s="151"/>
      <c r="C8" s="151"/>
      <c r="D8" s="96" t="s">
        <v>203</v>
      </c>
      <c r="E8" s="139" t="s">
        <v>204</v>
      </c>
      <c r="F8" s="139"/>
      <c r="G8" s="139"/>
      <c r="H8" s="139"/>
      <c r="I8" s="139"/>
      <c r="J8" s="139"/>
      <c r="K8" s="96" t="s">
        <v>203</v>
      </c>
      <c r="L8" s="151" t="s">
        <v>204</v>
      </c>
      <c r="M8" s="151"/>
      <c r="N8" s="151"/>
      <c r="O8" s="151"/>
      <c r="P8" s="151"/>
      <c r="Q8" s="151"/>
      <c r="R8" s="96" t="s">
        <v>203</v>
      </c>
      <c r="S8" s="151" t="s">
        <v>204</v>
      </c>
      <c r="T8" s="151"/>
      <c r="U8" s="151"/>
      <c r="V8" s="151"/>
      <c r="W8" s="151"/>
      <c r="X8" s="151"/>
      <c r="Y8" s="96" t="s">
        <v>203</v>
      </c>
      <c r="Z8" s="151" t="s">
        <v>204</v>
      </c>
      <c r="AA8" s="151"/>
      <c r="AB8" s="151"/>
      <c r="AC8" s="151"/>
      <c r="AD8" s="151"/>
      <c r="AE8" s="151"/>
      <c r="AF8" s="96" t="s">
        <v>203</v>
      </c>
      <c r="AG8" s="151" t="s">
        <v>204</v>
      </c>
      <c r="AH8" s="151"/>
      <c r="AI8" s="151"/>
      <c r="AJ8" s="151"/>
      <c r="AK8" s="151"/>
      <c r="AL8" s="151"/>
    </row>
    <row r="9" spans="1:67" s="26" customFormat="1" ht="87.75" customHeight="1" x14ac:dyDescent="0.25">
      <c r="A9" s="145"/>
      <c r="B9" s="151"/>
      <c r="C9" s="151"/>
      <c r="D9" s="94" t="s">
        <v>205</v>
      </c>
      <c r="E9" s="94" t="s">
        <v>205</v>
      </c>
      <c r="F9" s="57" t="s">
        <v>206</v>
      </c>
      <c r="G9" s="57" t="s">
        <v>207</v>
      </c>
      <c r="H9" s="57" t="s">
        <v>208</v>
      </c>
      <c r="I9" s="57" t="s">
        <v>209</v>
      </c>
      <c r="J9" s="57" t="s">
        <v>210</v>
      </c>
      <c r="K9" s="94" t="s">
        <v>205</v>
      </c>
      <c r="L9" s="94" t="s">
        <v>205</v>
      </c>
      <c r="M9" s="57" t="s">
        <v>206</v>
      </c>
      <c r="N9" s="57" t="s">
        <v>207</v>
      </c>
      <c r="O9" s="57" t="s">
        <v>208</v>
      </c>
      <c r="P9" s="57" t="s">
        <v>209</v>
      </c>
      <c r="Q9" s="57" t="s">
        <v>210</v>
      </c>
      <c r="R9" s="94" t="s">
        <v>205</v>
      </c>
      <c r="S9" s="94" t="s">
        <v>205</v>
      </c>
      <c r="T9" s="57" t="s">
        <v>206</v>
      </c>
      <c r="U9" s="57" t="s">
        <v>207</v>
      </c>
      <c r="V9" s="57" t="s">
        <v>208</v>
      </c>
      <c r="W9" s="57" t="s">
        <v>209</v>
      </c>
      <c r="X9" s="57" t="s">
        <v>210</v>
      </c>
      <c r="Y9" s="94" t="s">
        <v>205</v>
      </c>
      <c r="Z9" s="94" t="s">
        <v>205</v>
      </c>
      <c r="AA9" s="57" t="s">
        <v>206</v>
      </c>
      <c r="AB9" s="57" t="s">
        <v>207</v>
      </c>
      <c r="AC9" s="57" t="s">
        <v>208</v>
      </c>
      <c r="AD9" s="57" t="s">
        <v>209</v>
      </c>
      <c r="AE9" s="57" t="s">
        <v>210</v>
      </c>
      <c r="AF9" s="94" t="s">
        <v>205</v>
      </c>
      <c r="AG9" s="94" t="s">
        <v>205</v>
      </c>
      <c r="AH9" s="57" t="s">
        <v>206</v>
      </c>
      <c r="AI9" s="57" t="s">
        <v>207</v>
      </c>
      <c r="AJ9" s="57" t="s">
        <v>208</v>
      </c>
      <c r="AK9" s="57" t="s">
        <v>209</v>
      </c>
      <c r="AL9" s="57" t="s">
        <v>210</v>
      </c>
    </row>
    <row r="10" spans="1:67" s="26" customFormat="1" ht="15.75" x14ac:dyDescent="0.25">
      <c r="A10" s="95">
        <v>1</v>
      </c>
      <c r="B10" s="95">
        <v>2</v>
      </c>
      <c r="C10" s="95">
        <v>3</v>
      </c>
      <c r="D10" s="59" t="s">
        <v>259</v>
      </c>
      <c r="E10" s="59" t="s">
        <v>260</v>
      </c>
      <c r="F10" s="59" t="s">
        <v>261</v>
      </c>
      <c r="G10" s="59" t="s">
        <v>262</v>
      </c>
      <c r="H10" s="59" t="s">
        <v>263</v>
      </c>
      <c r="I10" s="59" t="s">
        <v>264</v>
      </c>
      <c r="J10" s="59" t="s">
        <v>265</v>
      </c>
      <c r="K10" s="59" t="s">
        <v>266</v>
      </c>
      <c r="L10" s="59" t="s">
        <v>267</v>
      </c>
      <c r="M10" s="59" t="s">
        <v>268</v>
      </c>
      <c r="N10" s="59" t="s">
        <v>269</v>
      </c>
      <c r="O10" s="59" t="s">
        <v>270</v>
      </c>
      <c r="P10" s="59" t="s">
        <v>271</v>
      </c>
      <c r="Q10" s="59" t="s">
        <v>272</v>
      </c>
      <c r="R10" s="59" t="s">
        <v>273</v>
      </c>
      <c r="S10" s="59" t="s">
        <v>274</v>
      </c>
      <c r="T10" s="59" t="s">
        <v>275</v>
      </c>
      <c r="U10" s="59" t="s">
        <v>276</v>
      </c>
      <c r="V10" s="59" t="s">
        <v>277</v>
      </c>
      <c r="W10" s="59" t="s">
        <v>278</v>
      </c>
      <c r="X10" s="59" t="s">
        <v>279</v>
      </c>
      <c r="Y10" s="59" t="s">
        <v>280</v>
      </c>
      <c r="Z10" s="59" t="s">
        <v>281</v>
      </c>
      <c r="AA10" s="59" t="s">
        <v>282</v>
      </c>
      <c r="AB10" s="59" t="s">
        <v>283</v>
      </c>
      <c r="AC10" s="59" t="s">
        <v>284</v>
      </c>
      <c r="AD10" s="59" t="s">
        <v>285</v>
      </c>
      <c r="AE10" s="59" t="s">
        <v>286</v>
      </c>
      <c r="AF10" s="59" t="s">
        <v>287</v>
      </c>
      <c r="AG10" s="59" t="s">
        <v>288</v>
      </c>
      <c r="AH10" s="59" t="s">
        <v>289</v>
      </c>
      <c r="AI10" s="59" t="s">
        <v>290</v>
      </c>
      <c r="AJ10" s="59" t="s">
        <v>218</v>
      </c>
      <c r="AK10" s="59" t="s">
        <v>291</v>
      </c>
      <c r="AL10" s="59" t="s">
        <v>292</v>
      </c>
    </row>
    <row r="11" spans="1:67" ht="15.75" x14ac:dyDescent="0.25">
      <c r="A11" s="7">
        <v>0</v>
      </c>
      <c r="B11" s="8" t="s">
        <v>37</v>
      </c>
      <c r="C11" s="7" t="s">
        <v>38</v>
      </c>
      <c r="D11" s="45">
        <f t="shared" ref="D11:AL11" si="0">SUM(D13,D19,D36,D37)</f>
        <v>0</v>
      </c>
      <c r="E11" s="45">
        <f t="shared" si="0"/>
        <v>0</v>
      </c>
      <c r="F11" s="45">
        <f t="shared" si="0"/>
        <v>0</v>
      </c>
      <c r="G11" s="45">
        <f t="shared" si="0"/>
        <v>0</v>
      </c>
      <c r="H11" s="45">
        <f t="shared" si="0"/>
        <v>0</v>
      </c>
      <c r="I11" s="45">
        <f t="shared" si="0"/>
        <v>0</v>
      </c>
      <c r="J11" s="45">
        <f t="shared" si="0"/>
        <v>0</v>
      </c>
      <c r="K11" s="45">
        <f t="shared" si="0"/>
        <v>0</v>
      </c>
      <c r="L11" s="45">
        <f t="shared" si="0"/>
        <v>0</v>
      </c>
      <c r="M11" s="45">
        <f t="shared" si="0"/>
        <v>0</v>
      </c>
      <c r="N11" s="45">
        <f t="shared" si="0"/>
        <v>0</v>
      </c>
      <c r="O11" s="45">
        <f t="shared" si="0"/>
        <v>0</v>
      </c>
      <c r="P11" s="45">
        <f t="shared" si="0"/>
        <v>0</v>
      </c>
      <c r="Q11" s="45">
        <f t="shared" si="0"/>
        <v>0</v>
      </c>
      <c r="R11" s="45">
        <f t="shared" si="0"/>
        <v>0</v>
      </c>
      <c r="S11" s="45">
        <f t="shared" si="0"/>
        <v>0</v>
      </c>
      <c r="T11" s="45">
        <f t="shared" si="0"/>
        <v>0</v>
      </c>
      <c r="U11" s="45">
        <f t="shared" si="0"/>
        <v>0</v>
      </c>
      <c r="V11" s="45">
        <f t="shared" si="0"/>
        <v>0</v>
      </c>
      <c r="W11" s="45">
        <f t="shared" si="0"/>
        <v>0</v>
      </c>
      <c r="X11" s="45">
        <f t="shared" si="0"/>
        <v>0</v>
      </c>
      <c r="Y11" s="45">
        <f t="shared" si="0"/>
        <v>0</v>
      </c>
      <c r="Z11" s="45">
        <f t="shared" si="0"/>
        <v>658.3</v>
      </c>
      <c r="AA11" s="45">
        <f t="shared" si="0"/>
        <v>65.715000000000003</v>
      </c>
      <c r="AB11" s="45">
        <f t="shared" si="0"/>
        <v>0</v>
      </c>
      <c r="AC11" s="45">
        <f t="shared" si="0"/>
        <v>4.7</v>
      </c>
      <c r="AD11" s="45">
        <f t="shared" si="0"/>
        <v>0</v>
      </c>
      <c r="AE11" s="45">
        <f t="shared" si="0"/>
        <v>0</v>
      </c>
      <c r="AF11" s="45">
        <f t="shared" si="0"/>
        <v>0</v>
      </c>
      <c r="AG11" s="45">
        <f t="shared" si="0"/>
        <v>658.3</v>
      </c>
      <c r="AH11" s="45">
        <f t="shared" si="0"/>
        <v>65.715000000000003</v>
      </c>
      <c r="AI11" s="45">
        <f t="shared" si="0"/>
        <v>0</v>
      </c>
      <c r="AJ11" s="45">
        <f t="shared" si="0"/>
        <v>4.7</v>
      </c>
      <c r="AK11" s="45">
        <f t="shared" si="0"/>
        <v>0</v>
      </c>
      <c r="AL11" s="45">
        <f t="shared" si="0"/>
        <v>0</v>
      </c>
    </row>
    <row r="12" spans="1:67" ht="15.75" x14ac:dyDescent="0.25">
      <c r="A12" s="7" t="s">
        <v>39</v>
      </c>
      <c r="B12" s="8" t="s">
        <v>40</v>
      </c>
      <c r="C12" s="7" t="s">
        <v>38</v>
      </c>
      <c r="D12" s="45">
        <f t="shared" ref="D12:AL12" si="1">D11</f>
        <v>0</v>
      </c>
      <c r="E12" s="45">
        <f t="shared" si="1"/>
        <v>0</v>
      </c>
      <c r="F12" s="45">
        <f t="shared" si="1"/>
        <v>0</v>
      </c>
      <c r="G12" s="45">
        <f t="shared" si="1"/>
        <v>0</v>
      </c>
      <c r="H12" s="45">
        <f t="shared" si="1"/>
        <v>0</v>
      </c>
      <c r="I12" s="45">
        <f t="shared" si="1"/>
        <v>0</v>
      </c>
      <c r="J12" s="45">
        <f t="shared" si="1"/>
        <v>0</v>
      </c>
      <c r="K12" s="45">
        <f t="shared" si="1"/>
        <v>0</v>
      </c>
      <c r="L12" s="45">
        <f t="shared" si="1"/>
        <v>0</v>
      </c>
      <c r="M12" s="45">
        <f t="shared" si="1"/>
        <v>0</v>
      </c>
      <c r="N12" s="45">
        <f t="shared" si="1"/>
        <v>0</v>
      </c>
      <c r="O12" s="45">
        <f t="shared" si="1"/>
        <v>0</v>
      </c>
      <c r="P12" s="45">
        <f t="shared" si="1"/>
        <v>0</v>
      </c>
      <c r="Q12" s="45">
        <f t="shared" si="1"/>
        <v>0</v>
      </c>
      <c r="R12" s="45">
        <f t="shared" si="1"/>
        <v>0</v>
      </c>
      <c r="S12" s="45">
        <f t="shared" si="1"/>
        <v>0</v>
      </c>
      <c r="T12" s="45">
        <f t="shared" si="1"/>
        <v>0</v>
      </c>
      <c r="U12" s="45">
        <f t="shared" si="1"/>
        <v>0</v>
      </c>
      <c r="V12" s="45">
        <f t="shared" si="1"/>
        <v>0</v>
      </c>
      <c r="W12" s="45">
        <f t="shared" si="1"/>
        <v>0</v>
      </c>
      <c r="X12" s="45">
        <f t="shared" si="1"/>
        <v>0</v>
      </c>
      <c r="Y12" s="45">
        <f t="shared" si="1"/>
        <v>0</v>
      </c>
      <c r="Z12" s="45">
        <f t="shared" si="1"/>
        <v>658.3</v>
      </c>
      <c r="AA12" s="45">
        <f t="shared" si="1"/>
        <v>65.715000000000003</v>
      </c>
      <c r="AB12" s="45">
        <f t="shared" si="1"/>
        <v>0</v>
      </c>
      <c r="AC12" s="45">
        <f t="shared" si="1"/>
        <v>4.7</v>
      </c>
      <c r="AD12" s="45">
        <f t="shared" si="1"/>
        <v>0</v>
      </c>
      <c r="AE12" s="45">
        <f t="shared" si="1"/>
        <v>0</v>
      </c>
      <c r="AF12" s="45">
        <f t="shared" si="1"/>
        <v>0</v>
      </c>
      <c r="AG12" s="45">
        <f t="shared" si="1"/>
        <v>658.3</v>
      </c>
      <c r="AH12" s="45">
        <f t="shared" si="1"/>
        <v>65.715000000000003</v>
      </c>
      <c r="AI12" s="45">
        <f t="shared" si="1"/>
        <v>0</v>
      </c>
      <c r="AJ12" s="45">
        <f t="shared" si="1"/>
        <v>4.7</v>
      </c>
      <c r="AK12" s="45">
        <f t="shared" si="1"/>
        <v>0</v>
      </c>
      <c r="AL12" s="45">
        <f t="shared" si="1"/>
        <v>0</v>
      </c>
    </row>
    <row r="13" spans="1:67" ht="15.75" x14ac:dyDescent="0.25">
      <c r="A13" s="7" t="s">
        <v>41</v>
      </c>
      <c r="B13" s="8" t="s">
        <v>42</v>
      </c>
      <c r="C13" s="7" t="s">
        <v>38</v>
      </c>
      <c r="D13" s="45">
        <f t="shared" ref="D13:AL13" si="2">SUM(D14,D16)</f>
        <v>0</v>
      </c>
      <c r="E13" s="45">
        <f t="shared" si="2"/>
        <v>0</v>
      </c>
      <c r="F13" s="45">
        <f t="shared" si="2"/>
        <v>0</v>
      </c>
      <c r="G13" s="45">
        <f t="shared" si="2"/>
        <v>0</v>
      </c>
      <c r="H13" s="45">
        <f t="shared" si="2"/>
        <v>0</v>
      </c>
      <c r="I13" s="45">
        <f t="shared" si="2"/>
        <v>0</v>
      </c>
      <c r="J13" s="45">
        <f t="shared" si="2"/>
        <v>0</v>
      </c>
      <c r="K13" s="45">
        <f t="shared" si="2"/>
        <v>0</v>
      </c>
      <c r="L13" s="45">
        <f t="shared" si="2"/>
        <v>0</v>
      </c>
      <c r="M13" s="45">
        <f t="shared" si="2"/>
        <v>0</v>
      </c>
      <c r="N13" s="45">
        <f t="shared" si="2"/>
        <v>0</v>
      </c>
      <c r="O13" s="45">
        <f t="shared" si="2"/>
        <v>0</v>
      </c>
      <c r="P13" s="45">
        <f t="shared" si="2"/>
        <v>0</v>
      </c>
      <c r="Q13" s="45">
        <f t="shared" si="2"/>
        <v>0</v>
      </c>
      <c r="R13" s="45">
        <f t="shared" si="2"/>
        <v>0</v>
      </c>
      <c r="S13" s="45">
        <f t="shared" si="2"/>
        <v>0</v>
      </c>
      <c r="T13" s="45">
        <f t="shared" si="2"/>
        <v>0</v>
      </c>
      <c r="U13" s="45">
        <f t="shared" si="2"/>
        <v>0</v>
      </c>
      <c r="V13" s="45">
        <f t="shared" si="2"/>
        <v>0</v>
      </c>
      <c r="W13" s="45">
        <f t="shared" si="2"/>
        <v>0</v>
      </c>
      <c r="X13" s="45">
        <f t="shared" si="2"/>
        <v>0</v>
      </c>
      <c r="Y13" s="45">
        <f t="shared" si="2"/>
        <v>0</v>
      </c>
      <c r="Z13" s="45">
        <f t="shared" si="2"/>
        <v>0</v>
      </c>
      <c r="AA13" s="45">
        <f t="shared" si="2"/>
        <v>0</v>
      </c>
      <c r="AB13" s="45">
        <f t="shared" si="2"/>
        <v>0</v>
      </c>
      <c r="AC13" s="45">
        <f t="shared" si="2"/>
        <v>0</v>
      </c>
      <c r="AD13" s="45">
        <f t="shared" si="2"/>
        <v>0</v>
      </c>
      <c r="AE13" s="45">
        <f t="shared" si="2"/>
        <v>0</v>
      </c>
      <c r="AF13" s="45">
        <f t="shared" si="2"/>
        <v>0</v>
      </c>
      <c r="AG13" s="45">
        <f t="shared" si="2"/>
        <v>0</v>
      </c>
      <c r="AH13" s="45">
        <f t="shared" si="2"/>
        <v>0</v>
      </c>
      <c r="AI13" s="45">
        <f t="shared" si="2"/>
        <v>0</v>
      </c>
      <c r="AJ13" s="45">
        <f t="shared" si="2"/>
        <v>0</v>
      </c>
      <c r="AK13" s="45">
        <f t="shared" si="2"/>
        <v>0</v>
      </c>
      <c r="AL13" s="45">
        <f t="shared" si="2"/>
        <v>0</v>
      </c>
    </row>
    <row r="14" spans="1:67" ht="47.25" x14ac:dyDescent="0.25">
      <c r="A14" s="7" t="s">
        <v>43</v>
      </c>
      <c r="B14" s="8" t="s">
        <v>44</v>
      </c>
      <c r="C14" s="7" t="s">
        <v>38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0</v>
      </c>
      <c r="AK14" s="45">
        <v>0</v>
      </c>
      <c r="AL14" s="45">
        <v>0</v>
      </c>
    </row>
    <row r="15" spans="1:67" ht="78.75" x14ac:dyDescent="0.25">
      <c r="A15" s="7" t="s">
        <v>45</v>
      </c>
      <c r="B15" s="8" t="s">
        <v>46</v>
      </c>
      <c r="C15" s="7" t="s">
        <v>38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5">
        <v>0</v>
      </c>
      <c r="AJ15" s="45">
        <v>0</v>
      </c>
      <c r="AK15" s="45">
        <v>0</v>
      </c>
      <c r="AL15" s="45">
        <v>0</v>
      </c>
    </row>
    <row r="16" spans="1:67" ht="63" x14ac:dyDescent="0.25">
      <c r="A16" s="7" t="s">
        <v>47</v>
      </c>
      <c r="B16" s="8" t="s">
        <v>48</v>
      </c>
      <c r="C16" s="7" t="s">
        <v>38</v>
      </c>
      <c r="D16" s="45">
        <f t="shared" ref="D16:AL16" si="3">D17</f>
        <v>0</v>
      </c>
      <c r="E16" s="45">
        <f t="shared" si="3"/>
        <v>0</v>
      </c>
      <c r="F16" s="45">
        <f t="shared" si="3"/>
        <v>0</v>
      </c>
      <c r="G16" s="45">
        <f t="shared" si="3"/>
        <v>0</v>
      </c>
      <c r="H16" s="45">
        <f t="shared" si="3"/>
        <v>0</v>
      </c>
      <c r="I16" s="45">
        <f t="shared" si="3"/>
        <v>0</v>
      </c>
      <c r="J16" s="45">
        <f t="shared" si="3"/>
        <v>0</v>
      </c>
      <c r="K16" s="45">
        <f t="shared" si="3"/>
        <v>0</v>
      </c>
      <c r="L16" s="45">
        <f t="shared" si="3"/>
        <v>0</v>
      </c>
      <c r="M16" s="45">
        <f t="shared" si="3"/>
        <v>0</v>
      </c>
      <c r="N16" s="45">
        <f t="shared" si="3"/>
        <v>0</v>
      </c>
      <c r="O16" s="45">
        <f t="shared" si="3"/>
        <v>0</v>
      </c>
      <c r="P16" s="45">
        <f t="shared" si="3"/>
        <v>0</v>
      </c>
      <c r="Q16" s="45">
        <f t="shared" si="3"/>
        <v>0</v>
      </c>
      <c r="R16" s="45">
        <f t="shared" si="3"/>
        <v>0</v>
      </c>
      <c r="S16" s="45">
        <f t="shared" si="3"/>
        <v>0</v>
      </c>
      <c r="T16" s="45">
        <f t="shared" si="3"/>
        <v>0</v>
      </c>
      <c r="U16" s="45">
        <f t="shared" si="3"/>
        <v>0</v>
      </c>
      <c r="V16" s="45">
        <f t="shared" si="3"/>
        <v>0</v>
      </c>
      <c r="W16" s="45">
        <f t="shared" si="3"/>
        <v>0</v>
      </c>
      <c r="X16" s="45">
        <f t="shared" si="3"/>
        <v>0</v>
      </c>
      <c r="Y16" s="45">
        <f t="shared" si="3"/>
        <v>0</v>
      </c>
      <c r="Z16" s="45">
        <f t="shared" si="3"/>
        <v>0</v>
      </c>
      <c r="AA16" s="45">
        <f t="shared" si="3"/>
        <v>0</v>
      </c>
      <c r="AB16" s="45">
        <f t="shared" si="3"/>
        <v>0</v>
      </c>
      <c r="AC16" s="45">
        <f t="shared" si="3"/>
        <v>0</v>
      </c>
      <c r="AD16" s="45">
        <f t="shared" si="3"/>
        <v>0</v>
      </c>
      <c r="AE16" s="45">
        <f t="shared" si="3"/>
        <v>0</v>
      </c>
      <c r="AF16" s="45">
        <f t="shared" si="3"/>
        <v>0</v>
      </c>
      <c r="AG16" s="45">
        <f t="shared" si="3"/>
        <v>0</v>
      </c>
      <c r="AH16" s="45">
        <f t="shared" si="3"/>
        <v>0</v>
      </c>
      <c r="AI16" s="45">
        <f t="shared" si="3"/>
        <v>0</v>
      </c>
      <c r="AJ16" s="45">
        <f t="shared" si="3"/>
        <v>0</v>
      </c>
      <c r="AK16" s="45">
        <f t="shared" si="3"/>
        <v>0</v>
      </c>
      <c r="AL16" s="45">
        <f t="shared" si="3"/>
        <v>0</v>
      </c>
    </row>
    <row r="17" spans="1:38" ht="63" x14ac:dyDescent="0.25">
      <c r="A17" s="7" t="s">
        <v>49</v>
      </c>
      <c r="B17" s="8" t="s">
        <v>50</v>
      </c>
      <c r="C17" s="7" t="s">
        <v>38</v>
      </c>
      <c r="D17" s="45">
        <f t="shared" ref="D17:AL17" si="4">SUM(D18:D18)</f>
        <v>0</v>
      </c>
      <c r="E17" s="45">
        <f t="shared" si="4"/>
        <v>0</v>
      </c>
      <c r="F17" s="45">
        <f t="shared" si="4"/>
        <v>0</v>
      </c>
      <c r="G17" s="45">
        <f t="shared" si="4"/>
        <v>0</v>
      </c>
      <c r="H17" s="45">
        <f t="shared" si="4"/>
        <v>0</v>
      </c>
      <c r="I17" s="45">
        <f t="shared" si="4"/>
        <v>0</v>
      </c>
      <c r="J17" s="45">
        <f t="shared" si="4"/>
        <v>0</v>
      </c>
      <c r="K17" s="45">
        <f t="shared" si="4"/>
        <v>0</v>
      </c>
      <c r="L17" s="45">
        <f t="shared" si="4"/>
        <v>0</v>
      </c>
      <c r="M17" s="45">
        <f t="shared" si="4"/>
        <v>0</v>
      </c>
      <c r="N17" s="45">
        <f t="shared" si="4"/>
        <v>0</v>
      </c>
      <c r="O17" s="45">
        <f t="shared" si="4"/>
        <v>0</v>
      </c>
      <c r="P17" s="45">
        <f t="shared" si="4"/>
        <v>0</v>
      </c>
      <c r="Q17" s="45">
        <f t="shared" si="4"/>
        <v>0</v>
      </c>
      <c r="R17" s="45">
        <f t="shared" si="4"/>
        <v>0</v>
      </c>
      <c r="S17" s="45">
        <f t="shared" si="4"/>
        <v>0</v>
      </c>
      <c r="T17" s="45">
        <f t="shared" si="4"/>
        <v>0</v>
      </c>
      <c r="U17" s="45">
        <f t="shared" si="4"/>
        <v>0</v>
      </c>
      <c r="V17" s="45">
        <f t="shared" si="4"/>
        <v>0</v>
      </c>
      <c r="W17" s="45">
        <f t="shared" si="4"/>
        <v>0</v>
      </c>
      <c r="X17" s="45">
        <f t="shared" si="4"/>
        <v>0</v>
      </c>
      <c r="Y17" s="45">
        <f t="shared" si="4"/>
        <v>0</v>
      </c>
      <c r="Z17" s="45">
        <f t="shared" si="4"/>
        <v>0</v>
      </c>
      <c r="AA17" s="45">
        <f t="shared" si="4"/>
        <v>0</v>
      </c>
      <c r="AB17" s="45">
        <f t="shared" si="4"/>
        <v>0</v>
      </c>
      <c r="AC17" s="45">
        <f t="shared" si="4"/>
        <v>0</v>
      </c>
      <c r="AD17" s="45">
        <f t="shared" si="4"/>
        <v>0</v>
      </c>
      <c r="AE17" s="45">
        <f t="shared" si="4"/>
        <v>0</v>
      </c>
      <c r="AF17" s="45">
        <f t="shared" si="4"/>
        <v>0</v>
      </c>
      <c r="AG17" s="45">
        <f t="shared" si="4"/>
        <v>0</v>
      </c>
      <c r="AH17" s="45">
        <f t="shared" si="4"/>
        <v>0</v>
      </c>
      <c r="AI17" s="45">
        <f t="shared" si="4"/>
        <v>0</v>
      </c>
      <c r="AJ17" s="45">
        <f t="shared" si="4"/>
        <v>0</v>
      </c>
      <c r="AK17" s="45">
        <f t="shared" si="4"/>
        <v>0</v>
      </c>
      <c r="AL17" s="45">
        <f t="shared" si="4"/>
        <v>0</v>
      </c>
    </row>
    <row r="18" spans="1:38" ht="15.75" x14ac:dyDescent="0.25">
      <c r="A18" s="19" t="s">
        <v>49</v>
      </c>
      <c r="B18" s="8" t="s">
        <v>6</v>
      </c>
      <c r="C18" s="19" t="s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0</v>
      </c>
      <c r="AK18" s="45">
        <v>0</v>
      </c>
      <c r="AL18" s="45">
        <v>0</v>
      </c>
    </row>
    <row r="19" spans="1:38" ht="31.5" x14ac:dyDescent="0.25">
      <c r="A19" s="7" t="s">
        <v>51</v>
      </c>
      <c r="B19" s="8" t="s">
        <v>137</v>
      </c>
      <c r="C19" s="7" t="s">
        <v>38</v>
      </c>
      <c r="D19" s="45">
        <f t="shared" ref="D19:AL19" si="5">SUM(D20,D25)</f>
        <v>0</v>
      </c>
      <c r="E19" s="45">
        <f t="shared" si="5"/>
        <v>0</v>
      </c>
      <c r="F19" s="45">
        <f t="shared" si="5"/>
        <v>0</v>
      </c>
      <c r="G19" s="45">
        <f t="shared" si="5"/>
        <v>0</v>
      </c>
      <c r="H19" s="45">
        <f t="shared" si="5"/>
        <v>0</v>
      </c>
      <c r="I19" s="45">
        <f t="shared" si="5"/>
        <v>0</v>
      </c>
      <c r="J19" s="45">
        <f t="shared" si="5"/>
        <v>0</v>
      </c>
      <c r="K19" s="45">
        <f t="shared" si="5"/>
        <v>0</v>
      </c>
      <c r="L19" s="45">
        <f t="shared" si="5"/>
        <v>0</v>
      </c>
      <c r="M19" s="45">
        <f t="shared" si="5"/>
        <v>0</v>
      </c>
      <c r="N19" s="45">
        <f t="shared" si="5"/>
        <v>0</v>
      </c>
      <c r="O19" s="45">
        <f t="shared" si="5"/>
        <v>0</v>
      </c>
      <c r="P19" s="45">
        <f t="shared" si="5"/>
        <v>0</v>
      </c>
      <c r="Q19" s="45">
        <f t="shared" si="5"/>
        <v>0</v>
      </c>
      <c r="R19" s="45">
        <f t="shared" si="5"/>
        <v>0</v>
      </c>
      <c r="S19" s="45">
        <f t="shared" si="5"/>
        <v>0</v>
      </c>
      <c r="T19" s="45">
        <f t="shared" si="5"/>
        <v>0</v>
      </c>
      <c r="U19" s="45">
        <f t="shared" si="5"/>
        <v>0</v>
      </c>
      <c r="V19" s="45">
        <f t="shared" si="5"/>
        <v>0</v>
      </c>
      <c r="W19" s="45">
        <f t="shared" si="5"/>
        <v>0</v>
      </c>
      <c r="X19" s="45">
        <f t="shared" si="5"/>
        <v>0</v>
      </c>
      <c r="Y19" s="45">
        <f t="shared" si="5"/>
        <v>0</v>
      </c>
      <c r="Z19" s="45">
        <f t="shared" si="5"/>
        <v>658.3</v>
      </c>
      <c r="AA19" s="45">
        <f t="shared" si="5"/>
        <v>65.715000000000003</v>
      </c>
      <c r="AB19" s="45">
        <f t="shared" si="5"/>
        <v>0</v>
      </c>
      <c r="AC19" s="45">
        <f t="shared" si="5"/>
        <v>4.7</v>
      </c>
      <c r="AD19" s="45">
        <f t="shared" si="5"/>
        <v>0</v>
      </c>
      <c r="AE19" s="45">
        <f t="shared" si="5"/>
        <v>0</v>
      </c>
      <c r="AF19" s="45">
        <f t="shared" si="5"/>
        <v>0</v>
      </c>
      <c r="AG19" s="45">
        <f t="shared" si="5"/>
        <v>658.3</v>
      </c>
      <c r="AH19" s="45">
        <f t="shared" si="5"/>
        <v>65.715000000000003</v>
      </c>
      <c r="AI19" s="45">
        <f t="shared" si="5"/>
        <v>0</v>
      </c>
      <c r="AJ19" s="45">
        <f t="shared" si="5"/>
        <v>4.7</v>
      </c>
      <c r="AK19" s="45">
        <f t="shared" si="5"/>
        <v>0</v>
      </c>
      <c r="AL19" s="45">
        <f t="shared" si="5"/>
        <v>0</v>
      </c>
    </row>
    <row r="20" spans="1:38" ht="47.25" x14ac:dyDescent="0.25">
      <c r="A20" s="7" t="s">
        <v>52</v>
      </c>
      <c r="B20" s="8" t="s">
        <v>53</v>
      </c>
      <c r="C20" s="7" t="s">
        <v>38</v>
      </c>
      <c r="D20" s="45">
        <f t="shared" ref="D20:AL20" si="6">D21</f>
        <v>0</v>
      </c>
      <c r="E20" s="45">
        <f t="shared" si="6"/>
        <v>0</v>
      </c>
      <c r="F20" s="45">
        <f t="shared" si="6"/>
        <v>0</v>
      </c>
      <c r="G20" s="45">
        <f t="shared" si="6"/>
        <v>0</v>
      </c>
      <c r="H20" s="45">
        <f t="shared" si="6"/>
        <v>0</v>
      </c>
      <c r="I20" s="45">
        <f t="shared" si="6"/>
        <v>0</v>
      </c>
      <c r="J20" s="45">
        <f t="shared" si="6"/>
        <v>0</v>
      </c>
      <c r="K20" s="45">
        <f t="shared" si="6"/>
        <v>0</v>
      </c>
      <c r="L20" s="45">
        <f t="shared" si="6"/>
        <v>0</v>
      </c>
      <c r="M20" s="45">
        <f t="shared" si="6"/>
        <v>0</v>
      </c>
      <c r="N20" s="45">
        <f t="shared" si="6"/>
        <v>0</v>
      </c>
      <c r="O20" s="45">
        <f t="shared" si="6"/>
        <v>0</v>
      </c>
      <c r="P20" s="45">
        <f t="shared" si="6"/>
        <v>0</v>
      </c>
      <c r="Q20" s="45">
        <f t="shared" si="6"/>
        <v>0</v>
      </c>
      <c r="R20" s="45">
        <f t="shared" si="6"/>
        <v>0</v>
      </c>
      <c r="S20" s="45">
        <f t="shared" si="6"/>
        <v>0</v>
      </c>
      <c r="T20" s="45">
        <f t="shared" si="6"/>
        <v>0</v>
      </c>
      <c r="U20" s="45">
        <f t="shared" si="6"/>
        <v>0</v>
      </c>
      <c r="V20" s="45">
        <f t="shared" si="6"/>
        <v>0</v>
      </c>
      <c r="W20" s="45">
        <f t="shared" si="6"/>
        <v>0</v>
      </c>
      <c r="X20" s="45">
        <f t="shared" si="6"/>
        <v>0</v>
      </c>
      <c r="Y20" s="45">
        <f t="shared" si="6"/>
        <v>0</v>
      </c>
      <c r="Z20" s="45">
        <f t="shared" si="6"/>
        <v>631.75</v>
      </c>
      <c r="AA20" s="45">
        <f t="shared" si="6"/>
        <v>65</v>
      </c>
      <c r="AB20" s="45">
        <f t="shared" si="6"/>
        <v>0</v>
      </c>
      <c r="AC20" s="45">
        <f t="shared" si="6"/>
        <v>0</v>
      </c>
      <c r="AD20" s="45">
        <f t="shared" si="6"/>
        <v>0</v>
      </c>
      <c r="AE20" s="45">
        <f t="shared" si="6"/>
        <v>0</v>
      </c>
      <c r="AF20" s="45">
        <f t="shared" si="6"/>
        <v>0</v>
      </c>
      <c r="AG20" s="45">
        <f t="shared" si="6"/>
        <v>631.75</v>
      </c>
      <c r="AH20" s="45">
        <f t="shared" si="6"/>
        <v>65</v>
      </c>
      <c r="AI20" s="45">
        <f t="shared" si="6"/>
        <v>0</v>
      </c>
      <c r="AJ20" s="45">
        <f t="shared" si="6"/>
        <v>0</v>
      </c>
      <c r="AK20" s="45">
        <f t="shared" si="6"/>
        <v>0</v>
      </c>
      <c r="AL20" s="45">
        <f t="shared" si="6"/>
        <v>0</v>
      </c>
    </row>
    <row r="21" spans="1:38" ht="31.5" x14ac:dyDescent="0.25">
      <c r="A21" s="7" t="s">
        <v>54</v>
      </c>
      <c r="B21" s="8" t="s">
        <v>55</v>
      </c>
      <c r="C21" s="7" t="s">
        <v>38</v>
      </c>
      <c r="D21" s="45">
        <f t="shared" ref="D21:AL21" si="7">SUM(D22:D23)</f>
        <v>0</v>
      </c>
      <c r="E21" s="45">
        <f t="shared" si="7"/>
        <v>0</v>
      </c>
      <c r="F21" s="45">
        <f t="shared" si="7"/>
        <v>0</v>
      </c>
      <c r="G21" s="45">
        <f t="shared" si="7"/>
        <v>0</v>
      </c>
      <c r="H21" s="45">
        <f t="shared" si="7"/>
        <v>0</v>
      </c>
      <c r="I21" s="45">
        <f t="shared" si="7"/>
        <v>0</v>
      </c>
      <c r="J21" s="45">
        <f t="shared" si="7"/>
        <v>0</v>
      </c>
      <c r="K21" s="45">
        <f t="shared" si="7"/>
        <v>0</v>
      </c>
      <c r="L21" s="45">
        <f t="shared" si="7"/>
        <v>0</v>
      </c>
      <c r="M21" s="45">
        <f t="shared" si="7"/>
        <v>0</v>
      </c>
      <c r="N21" s="45">
        <f t="shared" si="7"/>
        <v>0</v>
      </c>
      <c r="O21" s="45">
        <f t="shared" si="7"/>
        <v>0</v>
      </c>
      <c r="P21" s="45">
        <f t="shared" si="7"/>
        <v>0</v>
      </c>
      <c r="Q21" s="45">
        <f t="shared" si="7"/>
        <v>0</v>
      </c>
      <c r="R21" s="45">
        <f t="shared" si="7"/>
        <v>0</v>
      </c>
      <c r="S21" s="45">
        <f t="shared" si="7"/>
        <v>0</v>
      </c>
      <c r="T21" s="45">
        <f t="shared" si="7"/>
        <v>0</v>
      </c>
      <c r="U21" s="45">
        <f t="shared" si="7"/>
        <v>0</v>
      </c>
      <c r="V21" s="45">
        <f t="shared" si="7"/>
        <v>0</v>
      </c>
      <c r="W21" s="45">
        <f t="shared" si="7"/>
        <v>0</v>
      </c>
      <c r="X21" s="45">
        <f t="shared" si="7"/>
        <v>0</v>
      </c>
      <c r="Y21" s="45">
        <f t="shared" si="7"/>
        <v>0</v>
      </c>
      <c r="Z21" s="45">
        <f t="shared" si="7"/>
        <v>631.75</v>
      </c>
      <c r="AA21" s="45">
        <f t="shared" si="7"/>
        <v>65</v>
      </c>
      <c r="AB21" s="45">
        <f t="shared" si="7"/>
        <v>0</v>
      </c>
      <c r="AC21" s="45">
        <f t="shared" si="7"/>
        <v>0</v>
      </c>
      <c r="AD21" s="45">
        <f t="shared" si="7"/>
        <v>0</v>
      </c>
      <c r="AE21" s="45">
        <f t="shared" si="7"/>
        <v>0</v>
      </c>
      <c r="AF21" s="45">
        <f t="shared" si="7"/>
        <v>0</v>
      </c>
      <c r="AG21" s="45">
        <f t="shared" si="7"/>
        <v>631.75</v>
      </c>
      <c r="AH21" s="45">
        <f t="shared" si="7"/>
        <v>65</v>
      </c>
      <c r="AI21" s="45">
        <f t="shared" si="7"/>
        <v>0</v>
      </c>
      <c r="AJ21" s="45">
        <f t="shared" si="7"/>
        <v>0</v>
      </c>
      <c r="AK21" s="45">
        <f t="shared" si="7"/>
        <v>0</v>
      </c>
      <c r="AL21" s="45">
        <f t="shared" si="7"/>
        <v>0</v>
      </c>
    </row>
    <row r="22" spans="1:38" ht="47.25" x14ac:dyDescent="0.25">
      <c r="A22" s="19" t="s">
        <v>54</v>
      </c>
      <c r="B22" s="8" t="s">
        <v>439</v>
      </c>
      <c r="C22" s="19" t="s">
        <v>1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631.75</v>
      </c>
      <c r="AA22" s="45">
        <v>65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631.75</v>
      </c>
      <c r="AH22" s="45">
        <v>65</v>
      </c>
      <c r="AI22" s="45">
        <v>0</v>
      </c>
      <c r="AJ22" s="45">
        <v>0</v>
      </c>
      <c r="AK22" s="45">
        <v>0</v>
      </c>
      <c r="AL22" s="45">
        <v>0</v>
      </c>
    </row>
    <row r="23" spans="1:38" ht="47.25" x14ac:dyDescent="0.25">
      <c r="A23" s="19" t="s">
        <v>54</v>
      </c>
      <c r="B23" s="8" t="s">
        <v>7</v>
      </c>
      <c r="C23" s="19" t="s">
        <v>71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0</v>
      </c>
      <c r="AK23" s="45">
        <v>0</v>
      </c>
      <c r="AL23" s="45">
        <v>0</v>
      </c>
    </row>
    <row r="24" spans="1:38" ht="47.25" x14ac:dyDescent="0.25">
      <c r="A24" s="10" t="s">
        <v>70</v>
      </c>
      <c r="B24" s="20" t="s">
        <v>80</v>
      </c>
      <c r="C24" s="7" t="s">
        <v>38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</row>
    <row r="25" spans="1:38" ht="47.25" x14ac:dyDescent="0.25">
      <c r="A25" s="7" t="s">
        <v>56</v>
      </c>
      <c r="B25" s="8" t="s">
        <v>57</v>
      </c>
      <c r="C25" s="7" t="s">
        <v>38</v>
      </c>
      <c r="D25" s="45">
        <f t="shared" ref="D25:AL25" si="8">D26</f>
        <v>0</v>
      </c>
      <c r="E25" s="45">
        <f t="shared" si="8"/>
        <v>0</v>
      </c>
      <c r="F25" s="45">
        <f t="shared" si="8"/>
        <v>0</v>
      </c>
      <c r="G25" s="45">
        <f t="shared" si="8"/>
        <v>0</v>
      </c>
      <c r="H25" s="45">
        <f t="shared" si="8"/>
        <v>0</v>
      </c>
      <c r="I25" s="45">
        <f t="shared" si="8"/>
        <v>0</v>
      </c>
      <c r="J25" s="45">
        <f t="shared" si="8"/>
        <v>0</v>
      </c>
      <c r="K25" s="45">
        <f t="shared" si="8"/>
        <v>0</v>
      </c>
      <c r="L25" s="45">
        <f t="shared" si="8"/>
        <v>0</v>
      </c>
      <c r="M25" s="45">
        <f t="shared" si="8"/>
        <v>0</v>
      </c>
      <c r="N25" s="45">
        <f t="shared" si="8"/>
        <v>0</v>
      </c>
      <c r="O25" s="45">
        <f t="shared" si="8"/>
        <v>0</v>
      </c>
      <c r="P25" s="45">
        <f t="shared" si="8"/>
        <v>0</v>
      </c>
      <c r="Q25" s="45">
        <f t="shared" si="8"/>
        <v>0</v>
      </c>
      <c r="R25" s="45">
        <f t="shared" si="8"/>
        <v>0</v>
      </c>
      <c r="S25" s="45">
        <f t="shared" si="8"/>
        <v>0</v>
      </c>
      <c r="T25" s="45">
        <f t="shared" si="8"/>
        <v>0</v>
      </c>
      <c r="U25" s="45">
        <f t="shared" si="8"/>
        <v>0</v>
      </c>
      <c r="V25" s="45">
        <f t="shared" si="8"/>
        <v>0</v>
      </c>
      <c r="W25" s="45">
        <f t="shared" si="8"/>
        <v>0</v>
      </c>
      <c r="X25" s="45">
        <f t="shared" si="8"/>
        <v>0</v>
      </c>
      <c r="Y25" s="45">
        <f t="shared" si="8"/>
        <v>0</v>
      </c>
      <c r="Z25" s="45">
        <f t="shared" si="8"/>
        <v>26.549999999999997</v>
      </c>
      <c r="AA25" s="45">
        <f t="shared" si="8"/>
        <v>0.71500000000000008</v>
      </c>
      <c r="AB25" s="45">
        <f t="shared" si="8"/>
        <v>0</v>
      </c>
      <c r="AC25" s="45">
        <f t="shared" si="8"/>
        <v>4.7</v>
      </c>
      <c r="AD25" s="45">
        <f t="shared" si="8"/>
        <v>0</v>
      </c>
      <c r="AE25" s="45">
        <f t="shared" si="8"/>
        <v>0</v>
      </c>
      <c r="AF25" s="45">
        <f t="shared" si="8"/>
        <v>0</v>
      </c>
      <c r="AG25" s="45">
        <f t="shared" si="8"/>
        <v>26.549999999999997</v>
      </c>
      <c r="AH25" s="45">
        <f t="shared" si="8"/>
        <v>0.71500000000000008</v>
      </c>
      <c r="AI25" s="45">
        <f t="shared" si="8"/>
        <v>0</v>
      </c>
      <c r="AJ25" s="45">
        <f t="shared" si="8"/>
        <v>4.7</v>
      </c>
      <c r="AK25" s="45">
        <f t="shared" si="8"/>
        <v>0</v>
      </c>
      <c r="AL25" s="45">
        <f t="shared" si="8"/>
        <v>0</v>
      </c>
    </row>
    <row r="26" spans="1:38" ht="31.5" x14ac:dyDescent="0.25">
      <c r="A26" s="7" t="s">
        <v>58</v>
      </c>
      <c r="B26" s="8" t="s">
        <v>59</v>
      </c>
      <c r="C26" s="7" t="s">
        <v>38</v>
      </c>
      <c r="D26" s="45">
        <f t="shared" ref="D26:AL26" si="9">SUM(D27:D29)</f>
        <v>0</v>
      </c>
      <c r="E26" s="45">
        <f t="shared" si="9"/>
        <v>0</v>
      </c>
      <c r="F26" s="45">
        <f t="shared" si="9"/>
        <v>0</v>
      </c>
      <c r="G26" s="45">
        <f t="shared" si="9"/>
        <v>0</v>
      </c>
      <c r="H26" s="45">
        <f t="shared" si="9"/>
        <v>0</v>
      </c>
      <c r="I26" s="45">
        <f t="shared" si="9"/>
        <v>0</v>
      </c>
      <c r="J26" s="45">
        <f t="shared" si="9"/>
        <v>0</v>
      </c>
      <c r="K26" s="45">
        <f t="shared" si="9"/>
        <v>0</v>
      </c>
      <c r="L26" s="45">
        <f t="shared" si="9"/>
        <v>0</v>
      </c>
      <c r="M26" s="45">
        <f t="shared" si="9"/>
        <v>0</v>
      </c>
      <c r="N26" s="45">
        <f t="shared" si="9"/>
        <v>0</v>
      </c>
      <c r="O26" s="45">
        <f t="shared" si="9"/>
        <v>0</v>
      </c>
      <c r="P26" s="45">
        <f t="shared" si="9"/>
        <v>0</v>
      </c>
      <c r="Q26" s="45">
        <f t="shared" si="9"/>
        <v>0</v>
      </c>
      <c r="R26" s="45">
        <f t="shared" si="9"/>
        <v>0</v>
      </c>
      <c r="S26" s="45">
        <f t="shared" si="9"/>
        <v>0</v>
      </c>
      <c r="T26" s="45">
        <f t="shared" si="9"/>
        <v>0</v>
      </c>
      <c r="U26" s="45">
        <f t="shared" si="9"/>
        <v>0</v>
      </c>
      <c r="V26" s="45">
        <f t="shared" si="9"/>
        <v>0</v>
      </c>
      <c r="W26" s="45">
        <f t="shared" si="9"/>
        <v>0</v>
      </c>
      <c r="X26" s="45">
        <f t="shared" si="9"/>
        <v>0</v>
      </c>
      <c r="Y26" s="45">
        <f t="shared" si="9"/>
        <v>0</v>
      </c>
      <c r="Z26" s="45">
        <f t="shared" si="9"/>
        <v>26.549999999999997</v>
      </c>
      <c r="AA26" s="45">
        <f t="shared" si="9"/>
        <v>0.71500000000000008</v>
      </c>
      <c r="AB26" s="45">
        <f t="shared" si="9"/>
        <v>0</v>
      </c>
      <c r="AC26" s="45">
        <f t="shared" si="9"/>
        <v>4.7</v>
      </c>
      <c r="AD26" s="45">
        <f t="shared" si="9"/>
        <v>0</v>
      </c>
      <c r="AE26" s="45">
        <f t="shared" si="9"/>
        <v>0</v>
      </c>
      <c r="AF26" s="45">
        <f t="shared" si="9"/>
        <v>0</v>
      </c>
      <c r="AG26" s="45">
        <f t="shared" si="9"/>
        <v>26.549999999999997</v>
      </c>
      <c r="AH26" s="45">
        <f t="shared" si="9"/>
        <v>0.71500000000000008</v>
      </c>
      <c r="AI26" s="45">
        <f t="shared" si="9"/>
        <v>0</v>
      </c>
      <c r="AJ26" s="45">
        <f t="shared" si="9"/>
        <v>4.7</v>
      </c>
      <c r="AK26" s="45">
        <f t="shared" si="9"/>
        <v>0</v>
      </c>
      <c r="AL26" s="45">
        <f t="shared" si="9"/>
        <v>0</v>
      </c>
    </row>
    <row r="27" spans="1:38" ht="47.25" x14ac:dyDescent="0.25">
      <c r="A27" s="19" t="s">
        <v>58</v>
      </c>
      <c r="B27" s="8" t="s">
        <v>9</v>
      </c>
      <c r="C27" s="19" t="s">
        <v>74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14.5</v>
      </c>
      <c r="AA27" s="45">
        <v>0.315</v>
      </c>
      <c r="AB27" s="45">
        <v>0</v>
      </c>
      <c r="AC27" s="45">
        <v>2.5</v>
      </c>
      <c r="AD27" s="45">
        <v>0</v>
      </c>
      <c r="AE27" s="45">
        <v>0</v>
      </c>
      <c r="AF27" s="45">
        <v>0</v>
      </c>
      <c r="AG27" s="45">
        <v>14.5</v>
      </c>
      <c r="AH27" s="45">
        <v>0.315</v>
      </c>
      <c r="AI27" s="45">
        <v>0</v>
      </c>
      <c r="AJ27" s="45">
        <v>2.5</v>
      </c>
      <c r="AK27" s="45">
        <v>0</v>
      </c>
      <c r="AL27" s="45">
        <v>0</v>
      </c>
    </row>
    <row r="28" spans="1:38" ht="47.25" x14ac:dyDescent="0.25">
      <c r="A28" s="19" t="s">
        <v>58</v>
      </c>
      <c r="B28" s="8" t="s">
        <v>16</v>
      </c>
      <c r="C28" s="19" t="s">
        <v>75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10.4</v>
      </c>
      <c r="AA28" s="45">
        <v>0.4</v>
      </c>
      <c r="AB28" s="45">
        <v>0</v>
      </c>
      <c r="AC28" s="45">
        <v>2</v>
      </c>
      <c r="AD28" s="45">
        <v>0</v>
      </c>
      <c r="AE28" s="45">
        <v>0</v>
      </c>
      <c r="AF28" s="45">
        <v>0</v>
      </c>
      <c r="AG28" s="45">
        <v>10.4</v>
      </c>
      <c r="AH28" s="45">
        <v>0.4</v>
      </c>
      <c r="AI28" s="45">
        <v>0</v>
      </c>
      <c r="AJ28" s="45">
        <v>2</v>
      </c>
      <c r="AK28" s="45">
        <v>0</v>
      </c>
      <c r="AL28" s="45">
        <v>0</v>
      </c>
    </row>
    <row r="29" spans="1:38" ht="47.25" x14ac:dyDescent="0.25">
      <c r="A29" s="19" t="s">
        <v>58</v>
      </c>
      <c r="B29" s="8" t="s">
        <v>10</v>
      </c>
      <c r="C29" s="19" t="s">
        <v>76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1.65</v>
      </c>
      <c r="AA29" s="45">
        <v>0</v>
      </c>
      <c r="AB29" s="45">
        <v>0</v>
      </c>
      <c r="AC29" s="45">
        <v>0.2</v>
      </c>
      <c r="AD29" s="45">
        <v>0</v>
      </c>
      <c r="AE29" s="45">
        <v>0</v>
      </c>
      <c r="AF29" s="45">
        <v>0</v>
      </c>
      <c r="AG29" s="45">
        <v>1.65</v>
      </c>
      <c r="AH29" s="45">
        <v>0</v>
      </c>
      <c r="AI29" s="45">
        <v>0</v>
      </c>
      <c r="AJ29" s="45">
        <v>0.2</v>
      </c>
      <c r="AK29" s="45">
        <v>0</v>
      </c>
      <c r="AL29" s="45">
        <v>0</v>
      </c>
    </row>
    <row r="30" spans="1:38" ht="31.5" x14ac:dyDescent="0.25">
      <c r="A30" s="10" t="s">
        <v>83</v>
      </c>
      <c r="B30" s="21" t="s">
        <v>82</v>
      </c>
      <c r="C30" s="7" t="s">
        <v>38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</row>
    <row r="31" spans="1:38" ht="47.25" x14ac:dyDescent="0.25">
      <c r="A31" s="10" t="s">
        <v>85</v>
      </c>
      <c r="B31" s="21" t="s">
        <v>84</v>
      </c>
      <c r="C31" s="7" t="s">
        <v>38</v>
      </c>
      <c r="D31" s="45">
        <f>D32+D33</f>
        <v>0</v>
      </c>
      <c r="E31" s="45">
        <f t="shared" ref="E31:AK31" si="10">E32+E33</f>
        <v>0</v>
      </c>
      <c r="F31" s="45">
        <f t="shared" si="10"/>
        <v>0</v>
      </c>
      <c r="G31" s="45">
        <f t="shared" si="10"/>
        <v>0</v>
      </c>
      <c r="H31" s="45">
        <f t="shared" si="10"/>
        <v>0</v>
      </c>
      <c r="I31" s="45">
        <f t="shared" si="10"/>
        <v>0</v>
      </c>
      <c r="J31" s="45">
        <f t="shared" si="10"/>
        <v>0</v>
      </c>
      <c r="K31" s="45">
        <f t="shared" si="10"/>
        <v>0</v>
      </c>
      <c r="L31" s="45">
        <f t="shared" si="10"/>
        <v>0</v>
      </c>
      <c r="M31" s="45">
        <f t="shared" si="10"/>
        <v>0</v>
      </c>
      <c r="N31" s="45">
        <f t="shared" si="10"/>
        <v>0</v>
      </c>
      <c r="O31" s="45">
        <f t="shared" si="10"/>
        <v>0</v>
      </c>
      <c r="P31" s="45">
        <f t="shared" si="10"/>
        <v>0</v>
      </c>
      <c r="Q31" s="45">
        <f t="shared" si="10"/>
        <v>0</v>
      </c>
      <c r="R31" s="45">
        <f t="shared" si="10"/>
        <v>0</v>
      </c>
      <c r="S31" s="45">
        <f t="shared" si="10"/>
        <v>0</v>
      </c>
      <c r="T31" s="45">
        <f t="shared" si="10"/>
        <v>0</v>
      </c>
      <c r="U31" s="45">
        <f t="shared" si="10"/>
        <v>0</v>
      </c>
      <c r="V31" s="45">
        <f t="shared" si="10"/>
        <v>0</v>
      </c>
      <c r="W31" s="45">
        <f t="shared" si="10"/>
        <v>0</v>
      </c>
      <c r="X31" s="45">
        <f t="shared" si="10"/>
        <v>0</v>
      </c>
      <c r="Y31" s="45">
        <f t="shared" si="10"/>
        <v>0</v>
      </c>
      <c r="Z31" s="45">
        <f t="shared" si="10"/>
        <v>0</v>
      </c>
      <c r="AA31" s="45">
        <f t="shared" si="10"/>
        <v>0</v>
      </c>
      <c r="AB31" s="45">
        <f t="shared" si="10"/>
        <v>0</v>
      </c>
      <c r="AC31" s="45">
        <f t="shared" si="10"/>
        <v>0</v>
      </c>
      <c r="AD31" s="45">
        <f t="shared" si="10"/>
        <v>0</v>
      </c>
      <c r="AE31" s="45">
        <f t="shared" si="10"/>
        <v>0</v>
      </c>
      <c r="AF31" s="45">
        <f t="shared" si="10"/>
        <v>0</v>
      </c>
      <c r="AG31" s="45">
        <f t="shared" si="10"/>
        <v>0</v>
      </c>
      <c r="AH31" s="45">
        <f t="shared" si="10"/>
        <v>0</v>
      </c>
      <c r="AI31" s="45">
        <f t="shared" si="10"/>
        <v>0</v>
      </c>
      <c r="AJ31" s="45">
        <f t="shared" si="10"/>
        <v>0</v>
      </c>
      <c r="AK31" s="45">
        <f t="shared" si="10"/>
        <v>0</v>
      </c>
      <c r="AL31" s="45">
        <f>AL32+AL33</f>
        <v>0</v>
      </c>
    </row>
    <row r="32" spans="1:38" ht="31.5" x14ac:dyDescent="0.25">
      <c r="A32" s="10" t="s">
        <v>88</v>
      </c>
      <c r="B32" s="21" t="s">
        <v>86</v>
      </c>
      <c r="C32" s="7" t="s">
        <v>38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</row>
    <row r="33" spans="1:38" ht="31.5" x14ac:dyDescent="0.25">
      <c r="A33" s="10" t="s">
        <v>89</v>
      </c>
      <c r="B33" s="21" t="s">
        <v>87</v>
      </c>
      <c r="C33" s="7" t="s">
        <v>38</v>
      </c>
      <c r="D33" s="45">
        <f>SUM(D34:D35)</f>
        <v>0</v>
      </c>
      <c r="E33" s="45">
        <f t="shared" ref="E33:AK33" si="11">SUM(E34:E35)</f>
        <v>0</v>
      </c>
      <c r="F33" s="45">
        <f t="shared" si="11"/>
        <v>0</v>
      </c>
      <c r="G33" s="45">
        <f t="shared" si="11"/>
        <v>0</v>
      </c>
      <c r="H33" s="45">
        <f t="shared" si="11"/>
        <v>0</v>
      </c>
      <c r="I33" s="45">
        <f t="shared" si="11"/>
        <v>0</v>
      </c>
      <c r="J33" s="45">
        <f t="shared" si="11"/>
        <v>0</v>
      </c>
      <c r="K33" s="45">
        <f t="shared" si="11"/>
        <v>0</v>
      </c>
      <c r="L33" s="45">
        <f t="shared" si="11"/>
        <v>0</v>
      </c>
      <c r="M33" s="45">
        <f t="shared" si="11"/>
        <v>0</v>
      </c>
      <c r="N33" s="45">
        <f t="shared" si="11"/>
        <v>0</v>
      </c>
      <c r="O33" s="45">
        <f t="shared" si="11"/>
        <v>0</v>
      </c>
      <c r="P33" s="45">
        <f t="shared" si="11"/>
        <v>0</v>
      </c>
      <c r="Q33" s="45">
        <f t="shared" si="11"/>
        <v>0</v>
      </c>
      <c r="R33" s="45">
        <f t="shared" si="11"/>
        <v>0</v>
      </c>
      <c r="S33" s="45">
        <f t="shared" si="11"/>
        <v>0</v>
      </c>
      <c r="T33" s="45">
        <f t="shared" si="11"/>
        <v>0</v>
      </c>
      <c r="U33" s="45">
        <f t="shared" si="11"/>
        <v>0</v>
      </c>
      <c r="V33" s="45">
        <f t="shared" si="11"/>
        <v>0</v>
      </c>
      <c r="W33" s="45">
        <f t="shared" si="11"/>
        <v>0</v>
      </c>
      <c r="X33" s="45">
        <f t="shared" si="11"/>
        <v>0</v>
      </c>
      <c r="Y33" s="45">
        <f t="shared" si="11"/>
        <v>0</v>
      </c>
      <c r="Z33" s="45">
        <f t="shared" si="11"/>
        <v>0</v>
      </c>
      <c r="AA33" s="45">
        <f t="shared" si="11"/>
        <v>0</v>
      </c>
      <c r="AB33" s="45">
        <f t="shared" si="11"/>
        <v>0</v>
      </c>
      <c r="AC33" s="45">
        <f t="shared" si="11"/>
        <v>0</v>
      </c>
      <c r="AD33" s="45">
        <f t="shared" si="11"/>
        <v>0</v>
      </c>
      <c r="AE33" s="45">
        <f t="shared" si="11"/>
        <v>0</v>
      </c>
      <c r="AF33" s="45">
        <f t="shared" si="11"/>
        <v>0</v>
      </c>
      <c r="AG33" s="45">
        <f t="shared" si="11"/>
        <v>0</v>
      </c>
      <c r="AH33" s="45">
        <f t="shared" si="11"/>
        <v>0</v>
      </c>
      <c r="AI33" s="45">
        <f t="shared" si="11"/>
        <v>0</v>
      </c>
      <c r="AJ33" s="45">
        <f t="shared" si="11"/>
        <v>0</v>
      </c>
      <c r="AK33" s="45">
        <f t="shared" si="11"/>
        <v>0</v>
      </c>
      <c r="AL33" s="45">
        <f>SUM(AL34:AL35)</f>
        <v>0</v>
      </c>
    </row>
    <row r="34" spans="1:38" ht="63" x14ac:dyDescent="0.25">
      <c r="A34" s="19" t="s">
        <v>89</v>
      </c>
      <c r="B34" s="8" t="s">
        <v>15</v>
      </c>
      <c r="C34" s="19" t="s">
        <v>72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</row>
    <row r="35" spans="1:38" ht="47.25" x14ac:dyDescent="0.25">
      <c r="A35" s="19" t="s">
        <v>89</v>
      </c>
      <c r="B35" s="8" t="s">
        <v>8</v>
      </c>
      <c r="C35" s="19" t="s">
        <v>73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</row>
    <row r="36" spans="1:38" ht="31.5" x14ac:dyDescent="0.25">
      <c r="A36" s="7" t="s">
        <v>60</v>
      </c>
      <c r="B36" s="8" t="s">
        <v>61</v>
      </c>
      <c r="C36" s="7" t="s">
        <v>38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</row>
    <row r="37" spans="1:38" ht="15.75" x14ac:dyDescent="0.25">
      <c r="A37" s="7" t="s">
        <v>62</v>
      </c>
      <c r="B37" s="8" t="s">
        <v>63</v>
      </c>
      <c r="C37" s="7" t="s">
        <v>38</v>
      </c>
      <c r="D37" s="45">
        <f t="shared" ref="D37:AL37" si="12">SUM(D38:D45)</f>
        <v>0</v>
      </c>
      <c r="E37" s="45">
        <f t="shared" si="12"/>
        <v>0</v>
      </c>
      <c r="F37" s="45">
        <f t="shared" si="12"/>
        <v>0</v>
      </c>
      <c r="G37" s="45">
        <f t="shared" si="12"/>
        <v>0</v>
      </c>
      <c r="H37" s="45">
        <f t="shared" si="12"/>
        <v>0</v>
      </c>
      <c r="I37" s="45">
        <f t="shared" si="12"/>
        <v>0</v>
      </c>
      <c r="J37" s="45">
        <f t="shared" si="12"/>
        <v>0</v>
      </c>
      <c r="K37" s="45">
        <f t="shared" si="12"/>
        <v>0</v>
      </c>
      <c r="L37" s="45">
        <f t="shared" si="12"/>
        <v>0</v>
      </c>
      <c r="M37" s="45">
        <f t="shared" si="12"/>
        <v>0</v>
      </c>
      <c r="N37" s="45">
        <f t="shared" si="12"/>
        <v>0</v>
      </c>
      <c r="O37" s="45">
        <f t="shared" si="12"/>
        <v>0</v>
      </c>
      <c r="P37" s="45">
        <f t="shared" si="12"/>
        <v>0</v>
      </c>
      <c r="Q37" s="45">
        <f t="shared" si="12"/>
        <v>0</v>
      </c>
      <c r="R37" s="45">
        <f t="shared" si="12"/>
        <v>0</v>
      </c>
      <c r="S37" s="45">
        <f t="shared" si="12"/>
        <v>0</v>
      </c>
      <c r="T37" s="45">
        <f t="shared" si="12"/>
        <v>0</v>
      </c>
      <c r="U37" s="45">
        <f t="shared" si="12"/>
        <v>0</v>
      </c>
      <c r="V37" s="45">
        <f t="shared" si="12"/>
        <v>0</v>
      </c>
      <c r="W37" s="45">
        <f t="shared" si="12"/>
        <v>0</v>
      </c>
      <c r="X37" s="45">
        <f t="shared" si="12"/>
        <v>0</v>
      </c>
      <c r="Y37" s="45">
        <f t="shared" si="12"/>
        <v>0</v>
      </c>
      <c r="Z37" s="45">
        <f t="shared" si="12"/>
        <v>0</v>
      </c>
      <c r="AA37" s="45">
        <f t="shared" si="12"/>
        <v>0</v>
      </c>
      <c r="AB37" s="45">
        <f t="shared" si="12"/>
        <v>0</v>
      </c>
      <c r="AC37" s="45">
        <f t="shared" si="12"/>
        <v>0</v>
      </c>
      <c r="AD37" s="45">
        <f t="shared" si="12"/>
        <v>0</v>
      </c>
      <c r="AE37" s="45">
        <f t="shared" si="12"/>
        <v>0</v>
      </c>
      <c r="AF37" s="45">
        <f t="shared" si="12"/>
        <v>0</v>
      </c>
      <c r="AG37" s="45">
        <f t="shared" si="12"/>
        <v>0</v>
      </c>
      <c r="AH37" s="45">
        <f t="shared" si="12"/>
        <v>0</v>
      </c>
      <c r="AI37" s="45">
        <f t="shared" si="12"/>
        <v>0</v>
      </c>
      <c r="AJ37" s="45">
        <f t="shared" si="12"/>
        <v>0</v>
      </c>
      <c r="AK37" s="45">
        <f t="shared" si="12"/>
        <v>0</v>
      </c>
      <c r="AL37" s="45">
        <f t="shared" si="12"/>
        <v>0</v>
      </c>
    </row>
    <row r="38" spans="1:38" ht="15.75" x14ac:dyDescent="0.25">
      <c r="A38" s="19" t="s">
        <v>62</v>
      </c>
      <c r="B38" s="8" t="s">
        <v>64</v>
      </c>
      <c r="C38" s="19" t="s">
        <v>65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</row>
    <row r="39" spans="1:38" ht="31.5" x14ac:dyDescent="0.25">
      <c r="A39" s="19" t="s">
        <v>62</v>
      </c>
      <c r="B39" s="8" t="s">
        <v>11</v>
      </c>
      <c r="C39" s="19" t="s">
        <v>77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</row>
    <row r="40" spans="1:38" ht="31.5" x14ac:dyDescent="0.25">
      <c r="A40" s="19" t="s">
        <v>62</v>
      </c>
      <c r="B40" s="8" t="s">
        <v>12</v>
      </c>
      <c r="C40" s="19" t="s">
        <v>78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v>0</v>
      </c>
      <c r="AJ40" s="45">
        <v>0</v>
      </c>
      <c r="AK40" s="45">
        <v>0</v>
      </c>
      <c r="AL40" s="45">
        <v>0</v>
      </c>
    </row>
    <row r="41" spans="1:38" ht="31.5" x14ac:dyDescent="0.25">
      <c r="A41" s="19" t="s">
        <v>62</v>
      </c>
      <c r="B41" s="8" t="s">
        <v>13</v>
      </c>
      <c r="C41" s="19" t="s">
        <v>79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0</v>
      </c>
      <c r="AK41" s="45">
        <v>0</v>
      </c>
      <c r="AL41" s="45">
        <v>0</v>
      </c>
    </row>
    <row r="42" spans="1:38" ht="15.75" x14ac:dyDescent="0.25">
      <c r="A42" s="19" t="s">
        <v>62</v>
      </c>
      <c r="B42" s="8" t="s">
        <v>66</v>
      </c>
      <c r="C42" s="19" t="s">
        <v>5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</row>
    <row r="43" spans="1:38" ht="31.5" x14ac:dyDescent="0.25">
      <c r="A43" s="19" t="s">
        <v>62</v>
      </c>
      <c r="B43" s="8" t="s">
        <v>67</v>
      </c>
      <c r="C43" s="19" t="s">
        <v>4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5">
        <v>0</v>
      </c>
      <c r="AJ43" s="45">
        <v>0</v>
      </c>
      <c r="AK43" s="45">
        <v>0</v>
      </c>
      <c r="AL43" s="45">
        <v>0</v>
      </c>
    </row>
    <row r="44" spans="1:38" ht="31.5" x14ac:dyDescent="0.25">
      <c r="A44" s="19" t="s">
        <v>62</v>
      </c>
      <c r="B44" s="8" t="s">
        <v>68</v>
      </c>
      <c r="C44" s="19" t="s">
        <v>2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5">
        <v>0</v>
      </c>
      <c r="AJ44" s="45">
        <v>0</v>
      </c>
      <c r="AK44" s="45">
        <v>0</v>
      </c>
      <c r="AL44" s="45">
        <v>0</v>
      </c>
    </row>
    <row r="45" spans="1:38" ht="47.25" x14ac:dyDescent="0.25">
      <c r="A45" s="19" t="s">
        <v>62</v>
      </c>
      <c r="B45" s="8" t="s">
        <v>69</v>
      </c>
      <c r="C45" s="19" t="s">
        <v>3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>
        <v>0</v>
      </c>
      <c r="AL45" s="45">
        <v>0</v>
      </c>
    </row>
  </sheetData>
  <mergeCells count="18">
    <mergeCell ref="A1:AL1"/>
    <mergeCell ref="A2:AQ2"/>
    <mergeCell ref="A3:AQ3"/>
    <mergeCell ref="AK5:AL5"/>
    <mergeCell ref="A6:A9"/>
    <mergeCell ref="B6:B9"/>
    <mergeCell ref="C6:C9"/>
    <mergeCell ref="D6:AL6"/>
    <mergeCell ref="D7:J7"/>
    <mergeCell ref="K7:Q7"/>
    <mergeCell ref="R7:X7"/>
    <mergeCell ref="Y7:AE7"/>
    <mergeCell ref="AF7:AL7"/>
    <mergeCell ref="E8:J8"/>
    <mergeCell ref="L8:Q8"/>
    <mergeCell ref="S8:X8"/>
    <mergeCell ref="Z8:AE8"/>
    <mergeCell ref="AG8:AL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47"/>
  <sheetViews>
    <sheetView topLeftCell="A11" zoomScale="70" zoomScaleNormal="70" workbookViewId="0">
      <selection activeCell="M5" sqref="M5"/>
    </sheetView>
  </sheetViews>
  <sheetFormatPr defaultRowHeight="15" x14ac:dyDescent="0.25"/>
  <cols>
    <col min="1" max="1" width="13.85546875" style="34" customWidth="1"/>
    <col min="2" max="2" width="55.28515625" style="34" customWidth="1"/>
    <col min="3" max="3" width="18.7109375" style="34" customWidth="1"/>
    <col min="4" max="4" width="10" style="34" customWidth="1"/>
    <col min="5" max="5" width="9.5703125" style="34" bestFit="1" customWidth="1"/>
    <col min="6" max="8" width="9.140625" style="34"/>
    <col min="9" max="9" width="11" style="34" bestFit="1" customWidth="1"/>
    <col min="10" max="22" width="9.140625" style="34"/>
    <col min="23" max="23" width="10.5703125" style="34" bestFit="1" customWidth="1"/>
    <col min="24" max="16384" width="9.140625" style="34"/>
  </cols>
  <sheetData>
    <row r="1" spans="1:38" s="26" customFormat="1" ht="18.75" x14ac:dyDescent="0.25">
      <c r="A1" s="52"/>
      <c r="B1" s="53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AG1" s="1"/>
    </row>
    <row r="2" spans="1:38" s="26" customFormat="1" ht="18.75" x14ac:dyDescent="0.3">
      <c r="A2" s="64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AG2" s="2"/>
    </row>
    <row r="3" spans="1:38" s="26" customFormat="1" ht="17.25" customHeight="1" x14ac:dyDescent="0.3">
      <c r="A3" s="155" t="s">
        <v>468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</row>
    <row r="4" spans="1:38" s="26" customFormat="1" ht="18.75" x14ac:dyDescent="0.3">
      <c r="A4" s="156" t="s">
        <v>469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</row>
    <row r="5" spans="1:38" s="26" customFormat="1" ht="15.75" x14ac:dyDescent="0.25">
      <c r="A5" s="107"/>
      <c r="B5" s="107"/>
      <c r="C5" s="107"/>
      <c r="D5" s="107"/>
      <c r="E5" s="107"/>
      <c r="F5" s="107"/>
      <c r="G5" s="107"/>
      <c r="H5" s="107"/>
      <c r="I5" s="107"/>
    </row>
    <row r="6" spans="1:38" s="26" customFormat="1" ht="15.75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AF6" s="159" t="s">
        <v>467</v>
      </c>
      <c r="AG6" s="159"/>
    </row>
    <row r="7" spans="1:38" s="26" customFormat="1" ht="15.75" customHeight="1" x14ac:dyDescent="0.25">
      <c r="A7" s="151" t="s">
        <v>20</v>
      </c>
      <c r="B7" s="151" t="s">
        <v>21</v>
      </c>
      <c r="C7" s="151" t="s">
        <v>144</v>
      </c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8"/>
      <c r="AH7" s="61"/>
    </row>
    <row r="8" spans="1:38" s="26" customFormat="1" ht="15.75" x14ac:dyDescent="0.25">
      <c r="A8" s="151"/>
      <c r="B8" s="151"/>
      <c r="C8" s="151"/>
      <c r="D8" s="139" t="s">
        <v>124</v>
      </c>
      <c r="E8" s="139"/>
      <c r="F8" s="139"/>
      <c r="G8" s="139"/>
      <c r="H8" s="139"/>
      <c r="I8" s="139"/>
      <c r="J8" s="139" t="s">
        <v>125</v>
      </c>
      <c r="K8" s="139"/>
      <c r="L8" s="139"/>
      <c r="M8" s="139"/>
      <c r="N8" s="139"/>
      <c r="O8" s="139"/>
      <c r="P8" s="139" t="s">
        <v>126</v>
      </c>
      <c r="Q8" s="139"/>
      <c r="R8" s="139"/>
      <c r="S8" s="139"/>
      <c r="T8" s="139"/>
      <c r="U8" s="139"/>
      <c r="V8" s="139" t="s">
        <v>127</v>
      </c>
      <c r="W8" s="139"/>
      <c r="X8" s="139"/>
      <c r="Y8" s="139"/>
      <c r="Z8" s="139"/>
      <c r="AA8" s="139"/>
      <c r="AB8" s="139" t="s">
        <v>128</v>
      </c>
      <c r="AC8" s="139"/>
      <c r="AD8" s="139"/>
      <c r="AE8" s="139"/>
      <c r="AF8" s="139"/>
      <c r="AG8" s="139"/>
      <c r="AH8" s="61"/>
    </row>
    <row r="9" spans="1:38" s="26" customFormat="1" ht="15.75" x14ac:dyDescent="0.25">
      <c r="A9" s="151"/>
      <c r="B9" s="151"/>
      <c r="C9" s="151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61"/>
    </row>
    <row r="10" spans="1:38" s="26" customFormat="1" ht="30" customHeight="1" x14ac:dyDescent="0.25">
      <c r="A10" s="151"/>
      <c r="B10" s="151"/>
      <c r="C10" s="151"/>
      <c r="D10" s="139" t="s">
        <v>436</v>
      </c>
      <c r="E10" s="139"/>
      <c r="F10" s="139"/>
      <c r="G10" s="139"/>
      <c r="H10" s="139"/>
      <c r="I10" s="139"/>
      <c r="J10" s="139" t="s">
        <v>436</v>
      </c>
      <c r="K10" s="139"/>
      <c r="L10" s="139"/>
      <c r="M10" s="139"/>
      <c r="N10" s="139"/>
      <c r="O10" s="139"/>
      <c r="P10" s="139" t="s">
        <v>136</v>
      </c>
      <c r="Q10" s="139"/>
      <c r="R10" s="139"/>
      <c r="S10" s="139"/>
      <c r="T10" s="139"/>
      <c r="U10" s="139"/>
      <c r="V10" s="139" t="s">
        <v>136</v>
      </c>
      <c r="W10" s="139"/>
      <c r="X10" s="139"/>
      <c r="Y10" s="139"/>
      <c r="Z10" s="139"/>
      <c r="AA10" s="139"/>
      <c r="AB10" s="139" t="s">
        <v>136</v>
      </c>
      <c r="AC10" s="139"/>
      <c r="AD10" s="139"/>
      <c r="AE10" s="139"/>
      <c r="AF10" s="139"/>
      <c r="AG10" s="139"/>
      <c r="AH10" s="61"/>
    </row>
    <row r="11" spans="1:38" s="26" customFormat="1" ht="51" customHeight="1" x14ac:dyDescent="0.25">
      <c r="A11" s="151"/>
      <c r="B11" s="151"/>
      <c r="C11" s="151"/>
      <c r="D11" s="62" t="s">
        <v>294</v>
      </c>
      <c r="E11" s="57" t="s">
        <v>206</v>
      </c>
      <c r="F11" s="57" t="s">
        <v>207</v>
      </c>
      <c r="G11" s="31" t="s">
        <v>208</v>
      </c>
      <c r="H11" s="57" t="s">
        <v>209</v>
      </c>
      <c r="I11" s="57" t="s">
        <v>210</v>
      </c>
      <c r="J11" s="62" t="s">
        <v>294</v>
      </c>
      <c r="K11" s="57" t="s">
        <v>206</v>
      </c>
      <c r="L11" s="57" t="s">
        <v>207</v>
      </c>
      <c r="M11" s="31" t="s">
        <v>208</v>
      </c>
      <c r="N11" s="57" t="s">
        <v>209</v>
      </c>
      <c r="O11" s="57" t="s">
        <v>210</v>
      </c>
      <c r="P11" s="62" t="s">
        <v>294</v>
      </c>
      <c r="Q11" s="57" t="s">
        <v>206</v>
      </c>
      <c r="R11" s="57" t="s">
        <v>207</v>
      </c>
      <c r="S11" s="31" t="s">
        <v>208</v>
      </c>
      <c r="T11" s="57" t="s">
        <v>209</v>
      </c>
      <c r="U11" s="57" t="s">
        <v>210</v>
      </c>
      <c r="V11" s="62" t="s">
        <v>294</v>
      </c>
      <c r="W11" s="57" t="s">
        <v>206</v>
      </c>
      <c r="X11" s="57" t="s">
        <v>207</v>
      </c>
      <c r="Y11" s="31" t="s">
        <v>208</v>
      </c>
      <c r="Z11" s="57" t="s">
        <v>209</v>
      </c>
      <c r="AA11" s="57" t="s">
        <v>210</v>
      </c>
      <c r="AB11" s="62" t="s">
        <v>294</v>
      </c>
      <c r="AC11" s="57" t="s">
        <v>206</v>
      </c>
      <c r="AD11" s="57" t="s">
        <v>207</v>
      </c>
      <c r="AE11" s="31" t="s">
        <v>208</v>
      </c>
      <c r="AF11" s="57" t="s">
        <v>209</v>
      </c>
      <c r="AG11" s="57" t="s">
        <v>210</v>
      </c>
      <c r="AH11" s="61"/>
    </row>
    <row r="12" spans="1:38" s="52" customFormat="1" ht="15.75" x14ac:dyDescent="0.25">
      <c r="A12" s="58">
        <v>1</v>
      </c>
      <c r="B12" s="58">
        <v>2</v>
      </c>
      <c r="C12" s="58">
        <v>3</v>
      </c>
      <c r="D12" s="59" t="s">
        <v>266</v>
      </c>
      <c r="E12" s="59" t="s">
        <v>267</v>
      </c>
      <c r="F12" s="59" t="s">
        <v>268</v>
      </c>
      <c r="G12" s="59" t="s">
        <v>269</v>
      </c>
      <c r="H12" s="59" t="s">
        <v>270</v>
      </c>
      <c r="I12" s="59" t="s">
        <v>271</v>
      </c>
      <c r="J12" s="59" t="s">
        <v>273</v>
      </c>
      <c r="K12" s="59" t="s">
        <v>274</v>
      </c>
      <c r="L12" s="59" t="s">
        <v>275</v>
      </c>
      <c r="M12" s="59" t="s">
        <v>276</v>
      </c>
      <c r="N12" s="59" t="s">
        <v>277</v>
      </c>
      <c r="O12" s="59" t="s">
        <v>278</v>
      </c>
      <c r="P12" s="59" t="s">
        <v>280</v>
      </c>
      <c r="Q12" s="59" t="s">
        <v>281</v>
      </c>
      <c r="R12" s="59" t="s">
        <v>282</v>
      </c>
      <c r="S12" s="59" t="s">
        <v>283</v>
      </c>
      <c r="T12" s="59" t="s">
        <v>284</v>
      </c>
      <c r="U12" s="59" t="s">
        <v>285</v>
      </c>
      <c r="V12" s="59" t="s">
        <v>296</v>
      </c>
      <c r="W12" s="59" t="s">
        <v>297</v>
      </c>
      <c r="X12" s="59" t="s">
        <v>298</v>
      </c>
      <c r="Y12" s="59" t="s">
        <v>299</v>
      </c>
      <c r="Z12" s="59" t="s">
        <v>300</v>
      </c>
      <c r="AA12" s="59" t="s">
        <v>301</v>
      </c>
      <c r="AB12" s="59" t="s">
        <v>302</v>
      </c>
      <c r="AC12" s="59" t="s">
        <v>303</v>
      </c>
      <c r="AD12" s="59" t="s">
        <v>304</v>
      </c>
      <c r="AE12" s="59" t="s">
        <v>305</v>
      </c>
      <c r="AF12" s="59" t="s">
        <v>306</v>
      </c>
      <c r="AG12" s="59" t="s">
        <v>307</v>
      </c>
      <c r="AH12" s="63"/>
    </row>
    <row r="13" spans="1:38" ht="15.75" x14ac:dyDescent="0.25">
      <c r="A13" s="7">
        <v>0</v>
      </c>
      <c r="B13" s="8" t="s">
        <v>37</v>
      </c>
      <c r="C13" s="7" t="s">
        <v>38</v>
      </c>
      <c r="D13" s="24" t="s">
        <v>19</v>
      </c>
      <c r="E13" s="24">
        <f>SUM(E15,E21,E38,E39)</f>
        <v>160</v>
      </c>
      <c r="F13" s="24">
        <f>SUM(F15,F21,F38,F39)</f>
        <v>0</v>
      </c>
      <c r="G13" s="24">
        <f>SUM(G15,G21,G38,G39)</f>
        <v>0</v>
      </c>
      <c r="H13" s="24">
        <f>SUM(H15,H21,H38,H39)</f>
        <v>0</v>
      </c>
      <c r="I13" s="24">
        <f>SUM(I15,I21,I38,I39)</f>
        <v>0</v>
      </c>
      <c r="J13" s="24" t="s">
        <v>19</v>
      </c>
      <c r="K13" s="24">
        <f>SUM(K15,K21,K38,K39)</f>
        <v>65.715000000000003</v>
      </c>
      <c r="L13" s="24">
        <f>SUM(L15,L21,L38,L39)</f>
        <v>0</v>
      </c>
      <c r="M13" s="24">
        <f>SUM(M15,M21,M38,M39)</f>
        <v>4.7</v>
      </c>
      <c r="N13" s="24">
        <f>SUM(N15,N21,N38,N39)</f>
        <v>0</v>
      </c>
      <c r="O13" s="24">
        <f>SUM(O15,O21,O38,O39)</f>
        <v>0</v>
      </c>
      <c r="P13" s="24" t="s">
        <v>19</v>
      </c>
      <c r="Q13" s="24">
        <f>SUM(Q15,Q21,Q38,Q39)</f>
        <v>0</v>
      </c>
      <c r="R13" s="24">
        <f>SUM(R15,R21,R38,R39)</f>
        <v>0</v>
      </c>
      <c r="S13" s="24">
        <f>SUM(S15,S21,S38,S39)</f>
        <v>0</v>
      </c>
      <c r="T13" s="24">
        <f>SUM(T15,T21,T38,T39)</f>
        <v>0</v>
      </c>
      <c r="U13" s="24">
        <f>SUM(U15,U21,U38,U39)</f>
        <v>0</v>
      </c>
      <c r="V13" s="24" t="s">
        <v>19</v>
      </c>
      <c r="W13" s="24">
        <f>SUM(W15,W21,W38,W39)</f>
        <v>0</v>
      </c>
      <c r="X13" s="24">
        <f>SUM(X15,X21,X38,X39)</f>
        <v>0</v>
      </c>
      <c r="Y13" s="24">
        <f>SUM(Y15,Y21,Y38,Y39)</f>
        <v>0</v>
      </c>
      <c r="Z13" s="24">
        <f>SUM(Z15,Z21,Z38,Z39)</f>
        <v>0</v>
      </c>
      <c r="AA13" s="24">
        <f>SUM(AA15,AA21,AA38,AA39)</f>
        <v>0</v>
      </c>
      <c r="AB13" s="24" t="s">
        <v>19</v>
      </c>
      <c r="AC13" s="24">
        <f>SUM(AC15,AC21,AC38,AC39)</f>
        <v>0</v>
      </c>
      <c r="AD13" s="24">
        <f>SUM(AD15,AD21,AD38,AD39)</f>
        <v>0</v>
      </c>
      <c r="AE13" s="24">
        <f>SUM(AE15,AE21,AE38,AE39)</f>
        <v>0</v>
      </c>
      <c r="AF13" s="24">
        <f>SUM(AF15,AF21,AF38,AF39)</f>
        <v>0</v>
      </c>
      <c r="AG13" s="24">
        <f>SUM(AG15,AG21,AG38,AG39)</f>
        <v>0</v>
      </c>
    </row>
    <row r="14" spans="1:38" ht="15.75" x14ac:dyDescent="0.25">
      <c r="A14" s="7" t="s">
        <v>39</v>
      </c>
      <c r="B14" s="8" t="s">
        <v>40</v>
      </c>
      <c r="C14" s="7" t="s">
        <v>38</v>
      </c>
      <c r="D14" s="24" t="s">
        <v>19</v>
      </c>
      <c r="E14" s="24">
        <f t="shared" ref="E14:I14" si="0">E13</f>
        <v>160</v>
      </c>
      <c r="F14" s="24">
        <f t="shared" si="0"/>
        <v>0</v>
      </c>
      <c r="G14" s="24">
        <f t="shared" si="0"/>
        <v>0</v>
      </c>
      <c r="H14" s="24">
        <f t="shared" si="0"/>
        <v>0</v>
      </c>
      <c r="I14" s="24">
        <f t="shared" si="0"/>
        <v>0</v>
      </c>
      <c r="J14" s="24" t="s">
        <v>19</v>
      </c>
      <c r="K14" s="24">
        <f t="shared" ref="K14:O14" si="1">K13</f>
        <v>65.715000000000003</v>
      </c>
      <c r="L14" s="24">
        <f t="shared" si="1"/>
        <v>0</v>
      </c>
      <c r="M14" s="24">
        <f t="shared" si="1"/>
        <v>4.7</v>
      </c>
      <c r="N14" s="24">
        <f t="shared" si="1"/>
        <v>0</v>
      </c>
      <c r="O14" s="24">
        <f t="shared" si="1"/>
        <v>0</v>
      </c>
      <c r="P14" s="24" t="s">
        <v>19</v>
      </c>
      <c r="Q14" s="24">
        <f t="shared" ref="Q14:U14" si="2">Q13</f>
        <v>0</v>
      </c>
      <c r="R14" s="24">
        <f t="shared" si="2"/>
        <v>0</v>
      </c>
      <c r="S14" s="24">
        <f t="shared" si="2"/>
        <v>0</v>
      </c>
      <c r="T14" s="24">
        <f t="shared" si="2"/>
        <v>0</v>
      </c>
      <c r="U14" s="24">
        <f t="shared" si="2"/>
        <v>0</v>
      </c>
      <c r="V14" s="24" t="s">
        <v>19</v>
      </c>
      <c r="W14" s="24">
        <f t="shared" ref="W14:AA14" si="3">W13</f>
        <v>0</v>
      </c>
      <c r="X14" s="24">
        <f t="shared" si="3"/>
        <v>0</v>
      </c>
      <c r="Y14" s="24">
        <f t="shared" si="3"/>
        <v>0</v>
      </c>
      <c r="Z14" s="24">
        <f t="shared" si="3"/>
        <v>0</v>
      </c>
      <c r="AA14" s="24">
        <f t="shared" si="3"/>
        <v>0</v>
      </c>
      <c r="AB14" s="24" t="s">
        <v>19</v>
      </c>
      <c r="AC14" s="24">
        <f t="shared" ref="AC14:AG14" si="4">AC13</f>
        <v>0</v>
      </c>
      <c r="AD14" s="24">
        <f t="shared" si="4"/>
        <v>0</v>
      </c>
      <c r="AE14" s="24">
        <f t="shared" si="4"/>
        <v>0</v>
      </c>
      <c r="AF14" s="24">
        <f t="shared" si="4"/>
        <v>0</v>
      </c>
      <c r="AG14" s="24">
        <f t="shared" si="4"/>
        <v>0</v>
      </c>
    </row>
    <row r="15" spans="1:38" ht="15.75" x14ac:dyDescent="0.25">
      <c r="A15" s="7" t="s">
        <v>41</v>
      </c>
      <c r="B15" s="8" t="s">
        <v>42</v>
      </c>
      <c r="C15" s="7" t="s">
        <v>38</v>
      </c>
      <c r="D15" s="24" t="s">
        <v>19</v>
      </c>
      <c r="E15" s="24">
        <f>SUM(E16,E18)</f>
        <v>160</v>
      </c>
      <c r="F15" s="24">
        <f>SUM(F16,F18)</f>
        <v>0</v>
      </c>
      <c r="G15" s="24">
        <f>SUM(G16,G18)</f>
        <v>0</v>
      </c>
      <c r="H15" s="24">
        <f>SUM(H16,H18)</f>
        <v>0</v>
      </c>
      <c r="I15" s="24">
        <f>SUM(I16,I18)</f>
        <v>0</v>
      </c>
      <c r="J15" s="24" t="s">
        <v>19</v>
      </c>
      <c r="K15" s="24">
        <f>SUM(K16,K18)</f>
        <v>0</v>
      </c>
      <c r="L15" s="24">
        <f>SUM(L16,L18)</f>
        <v>0</v>
      </c>
      <c r="M15" s="24">
        <f>SUM(M16,M18)</f>
        <v>0</v>
      </c>
      <c r="N15" s="24">
        <f>SUM(N16,N18)</f>
        <v>0</v>
      </c>
      <c r="O15" s="24">
        <f>SUM(O16,O18)</f>
        <v>0</v>
      </c>
      <c r="P15" s="24" t="s">
        <v>19</v>
      </c>
      <c r="Q15" s="24">
        <f>SUM(Q16,Q18)</f>
        <v>0</v>
      </c>
      <c r="R15" s="24">
        <f>SUM(R16,R18)</f>
        <v>0</v>
      </c>
      <c r="S15" s="24">
        <f>SUM(S16,S18)</f>
        <v>0</v>
      </c>
      <c r="T15" s="24">
        <f>SUM(T16,T18)</f>
        <v>0</v>
      </c>
      <c r="U15" s="24">
        <f>SUM(U16,U18)</f>
        <v>0</v>
      </c>
      <c r="V15" s="24" t="s">
        <v>19</v>
      </c>
      <c r="W15" s="24">
        <f>SUM(W16,W18)</f>
        <v>0</v>
      </c>
      <c r="X15" s="24">
        <f>SUM(X16,X18)</f>
        <v>0</v>
      </c>
      <c r="Y15" s="24">
        <f>SUM(Y16,Y18)</f>
        <v>0</v>
      </c>
      <c r="Z15" s="24">
        <f>SUM(Z16,Z18)</f>
        <v>0</v>
      </c>
      <c r="AA15" s="24">
        <f>SUM(AA16,AA18)</f>
        <v>0</v>
      </c>
      <c r="AB15" s="24" t="s">
        <v>19</v>
      </c>
      <c r="AC15" s="24">
        <f>SUM(AC16,AC18)</f>
        <v>0</v>
      </c>
      <c r="AD15" s="24">
        <f>SUM(AD16,AD18)</f>
        <v>0</v>
      </c>
      <c r="AE15" s="24">
        <f>SUM(AE16,AE18)</f>
        <v>0</v>
      </c>
      <c r="AF15" s="24">
        <f>SUM(AF16,AF18)</f>
        <v>0</v>
      </c>
      <c r="AG15" s="24">
        <f>SUM(AG16,AG18)</f>
        <v>0</v>
      </c>
    </row>
    <row r="16" spans="1:38" ht="47.25" x14ac:dyDescent="0.25">
      <c r="A16" s="7" t="s">
        <v>43</v>
      </c>
      <c r="B16" s="8" t="s">
        <v>44</v>
      </c>
      <c r="C16" s="7" t="s">
        <v>38</v>
      </c>
      <c r="D16" s="24" t="s">
        <v>19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 t="s">
        <v>19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 t="s">
        <v>19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 t="s">
        <v>19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 t="s">
        <v>19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</row>
    <row r="17" spans="1:33" ht="94.5" x14ac:dyDescent="0.25">
      <c r="A17" s="7" t="s">
        <v>45</v>
      </c>
      <c r="B17" s="8" t="s">
        <v>46</v>
      </c>
      <c r="C17" s="7" t="s">
        <v>38</v>
      </c>
      <c r="D17" s="24" t="s">
        <v>19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 t="s">
        <v>19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 t="s">
        <v>19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 t="s">
        <v>19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 t="s">
        <v>19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</row>
    <row r="18" spans="1:33" ht="78.75" x14ac:dyDescent="0.25">
      <c r="A18" s="7" t="s">
        <v>47</v>
      </c>
      <c r="B18" s="8" t="s">
        <v>48</v>
      </c>
      <c r="C18" s="7" t="s">
        <v>38</v>
      </c>
      <c r="D18" s="24" t="s">
        <v>19</v>
      </c>
      <c r="E18" s="24">
        <f t="shared" ref="E18:AA18" si="5">E19</f>
        <v>160</v>
      </c>
      <c r="F18" s="24">
        <f t="shared" si="5"/>
        <v>0</v>
      </c>
      <c r="G18" s="24">
        <f t="shared" si="5"/>
        <v>0</v>
      </c>
      <c r="H18" s="24">
        <f t="shared" si="5"/>
        <v>0</v>
      </c>
      <c r="I18" s="24">
        <f t="shared" si="5"/>
        <v>0</v>
      </c>
      <c r="J18" s="24" t="s">
        <v>19</v>
      </c>
      <c r="K18" s="24">
        <f t="shared" ref="K18:O18" si="6">K19</f>
        <v>0</v>
      </c>
      <c r="L18" s="24">
        <f t="shared" si="6"/>
        <v>0</v>
      </c>
      <c r="M18" s="24">
        <f t="shared" si="6"/>
        <v>0</v>
      </c>
      <c r="N18" s="24">
        <f t="shared" si="6"/>
        <v>0</v>
      </c>
      <c r="O18" s="24">
        <f t="shared" si="6"/>
        <v>0</v>
      </c>
      <c r="P18" s="24" t="s">
        <v>19</v>
      </c>
      <c r="Q18" s="24">
        <f t="shared" si="5"/>
        <v>0</v>
      </c>
      <c r="R18" s="24">
        <f t="shared" si="5"/>
        <v>0</v>
      </c>
      <c r="S18" s="24">
        <f t="shared" si="5"/>
        <v>0</v>
      </c>
      <c r="T18" s="24">
        <f t="shared" si="5"/>
        <v>0</v>
      </c>
      <c r="U18" s="24">
        <f t="shared" si="5"/>
        <v>0</v>
      </c>
      <c r="V18" s="24" t="s">
        <v>19</v>
      </c>
      <c r="W18" s="24">
        <f t="shared" si="5"/>
        <v>0</v>
      </c>
      <c r="X18" s="24">
        <f t="shared" si="5"/>
        <v>0</v>
      </c>
      <c r="Y18" s="24">
        <f t="shared" si="5"/>
        <v>0</v>
      </c>
      <c r="Z18" s="24">
        <f t="shared" si="5"/>
        <v>0</v>
      </c>
      <c r="AA18" s="24">
        <f t="shared" si="5"/>
        <v>0</v>
      </c>
      <c r="AB18" s="24" t="s">
        <v>19</v>
      </c>
      <c r="AC18" s="24">
        <f t="shared" ref="AC18:AG18" si="7">AC19</f>
        <v>0</v>
      </c>
      <c r="AD18" s="24">
        <f t="shared" si="7"/>
        <v>0</v>
      </c>
      <c r="AE18" s="24">
        <f t="shared" si="7"/>
        <v>0</v>
      </c>
      <c r="AF18" s="24">
        <f t="shared" si="7"/>
        <v>0</v>
      </c>
      <c r="AG18" s="24">
        <f t="shared" si="7"/>
        <v>0</v>
      </c>
    </row>
    <row r="19" spans="1:33" ht="63" x14ac:dyDescent="0.25">
      <c r="A19" s="7" t="s">
        <v>49</v>
      </c>
      <c r="B19" s="8" t="s">
        <v>50</v>
      </c>
      <c r="C19" s="7" t="s">
        <v>38</v>
      </c>
      <c r="D19" s="24" t="s">
        <v>19</v>
      </c>
      <c r="E19" s="24">
        <f>SUM(E20:E20)</f>
        <v>160</v>
      </c>
      <c r="F19" s="24">
        <f>SUM(F20:F20)</f>
        <v>0</v>
      </c>
      <c r="G19" s="24">
        <f>SUM(G20:G20)</f>
        <v>0</v>
      </c>
      <c r="H19" s="24">
        <f>SUM(H20:H20)</f>
        <v>0</v>
      </c>
      <c r="I19" s="24">
        <f>SUM(I20:I20)</f>
        <v>0</v>
      </c>
      <c r="J19" s="24" t="s">
        <v>19</v>
      </c>
      <c r="K19" s="24">
        <f>SUM(K20:K20)</f>
        <v>0</v>
      </c>
      <c r="L19" s="24">
        <f>SUM(L20:L20)</f>
        <v>0</v>
      </c>
      <c r="M19" s="24">
        <f>SUM(M20:M20)</f>
        <v>0</v>
      </c>
      <c r="N19" s="24">
        <f>SUM(N20:N20)</f>
        <v>0</v>
      </c>
      <c r="O19" s="24">
        <f>SUM(O20:O20)</f>
        <v>0</v>
      </c>
      <c r="P19" s="24" t="s">
        <v>19</v>
      </c>
      <c r="Q19" s="24">
        <f>SUM(Q20:Q20)</f>
        <v>0</v>
      </c>
      <c r="R19" s="24">
        <f>SUM(R20:R20)</f>
        <v>0</v>
      </c>
      <c r="S19" s="24">
        <f>SUM(S20:S20)</f>
        <v>0</v>
      </c>
      <c r="T19" s="24">
        <f>SUM(T20:T20)</f>
        <v>0</v>
      </c>
      <c r="U19" s="24">
        <f>SUM(U20:U20)</f>
        <v>0</v>
      </c>
      <c r="V19" s="24" t="s">
        <v>19</v>
      </c>
      <c r="W19" s="24">
        <f>SUM(W20:W20)</f>
        <v>0</v>
      </c>
      <c r="X19" s="24">
        <f>SUM(X20:X20)</f>
        <v>0</v>
      </c>
      <c r="Y19" s="24">
        <f>SUM(Y20:Y20)</f>
        <v>0</v>
      </c>
      <c r="Z19" s="24">
        <f>SUM(Z20:Z20)</f>
        <v>0</v>
      </c>
      <c r="AA19" s="24">
        <f>SUM(AA20:AA20)</f>
        <v>0</v>
      </c>
      <c r="AB19" s="24" t="s">
        <v>19</v>
      </c>
      <c r="AC19" s="24">
        <f>SUM(AC20:AC20)</f>
        <v>0</v>
      </c>
      <c r="AD19" s="24">
        <f>SUM(AD20:AD20)</f>
        <v>0</v>
      </c>
      <c r="AE19" s="24">
        <f>SUM(AE20:AE20)</f>
        <v>0</v>
      </c>
      <c r="AF19" s="24">
        <f>SUM(AF20:AF20)</f>
        <v>0</v>
      </c>
      <c r="AG19" s="24">
        <f>SUM(AG20:AG20)</f>
        <v>0</v>
      </c>
    </row>
    <row r="20" spans="1:33" ht="15.75" x14ac:dyDescent="0.25">
      <c r="A20" s="19" t="s">
        <v>49</v>
      </c>
      <c r="B20" s="8" t="s">
        <v>6</v>
      </c>
      <c r="C20" s="19" t="s">
        <v>0</v>
      </c>
      <c r="D20" s="24" t="s">
        <v>295</v>
      </c>
      <c r="E20" s="24">
        <v>160</v>
      </c>
      <c r="F20" s="24">
        <v>0</v>
      </c>
      <c r="G20" s="24">
        <v>0</v>
      </c>
      <c r="H20" s="24">
        <v>0</v>
      </c>
      <c r="I20" s="24">
        <v>0</v>
      </c>
      <c r="J20" s="24" t="s">
        <v>19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 t="s">
        <v>19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 t="s">
        <v>19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 t="s">
        <v>19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</row>
    <row r="21" spans="1:33" ht="31.5" x14ac:dyDescent="0.25">
      <c r="A21" s="7" t="s">
        <v>51</v>
      </c>
      <c r="B21" s="8" t="s">
        <v>137</v>
      </c>
      <c r="C21" s="7" t="s">
        <v>38</v>
      </c>
      <c r="D21" s="24" t="s">
        <v>19</v>
      </c>
      <c r="E21" s="24">
        <f>SUM(E22,E27,E32,E33)</f>
        <v>0</v>
      </c>
      <c r="F21" s="24">
        <f t="shared" ref="F21:I21" si="8">SUM(F22,F27,F32,F33)</f>
        <v>0</v>
      </c>
      <c r="G21" s="24">
        <f t="shared" si="8"/>
        <v>0</v>
      </c>
      <c r="H21" s="24">
        <f t="shared" si="8"/>
        <v>0</v>
      </c>
      <c r="I21" s="24">
        <f t="shared" si="8"/>
        <v>0</v>
      </c>
      <c r="J21" s="24" t="s">
        <v>19</v>
      </c>
      <c r="K21" s="24">
        <f>SUM(K22,K27,K32,K33)</f>
        <v>65.715000000000003</v>
      </c>
      <c r="L21" s="24">
        <f t="shared" ref="L21:O21" si="9">SUM(L22,L27,L32,L33)</f>
        <v>0</v>
      </c>
      <c r="M21" s="24">
        <f t="shared" si="9"/>
        <v>4.7</v>
      </c>
      <c r="N21" s="24">
        <f t="shared" si="9"/>
        <v>0</v>
      </c>
      <c r="O21" s="24">
        <f t="shared" si="9"/>
        <v>0</v>
      </c>
      <c r="P21" s="24" t="s">
        <v>19</v>
      </c>
      <c r="Q21" s="24">
        <f>SUM(Q22,Q27,Q32,Q33)</f>
        <v>0</v>
      </c>
      <c r="R21" s="24">
        <f t="shared" ref="R21:U21" si="10">SUM(R22,R27,R32,R33)</f>
        <v>0</v>
      </c>
      <c r="S21" s="24">
        <f t="shared" si="10"/>
        <v>0</v>
      </c>
      <c r="T21" s="24">
        <f t="shared" si="10"/>
        <v>0</v>
      </c>
      <c r="U21" s="24">
        <f t="shared" si="10"/>
        <v>0</v>
      </c>
      <c r="V21" s="24" t="s">
        <v>19</v>
      </c>
      <c r="W21" s="24">
        <f>SUM(W22,W27,W32,W33)</f>
        <v>0</v>
      </c>
      <c r="X21" s="24">
        <f t="shared" ref="X21:AA21" si="11">SUM(X22,X27,X32,X33)</f>
        <v>0</v>
      </c>
      <c r="Y21" s="24">
        <f t="shared" si="11"/>
        <v>0</v>
      </c>
      <c r="Z21" s="24">
        <f t="shared" si="11"/>
        <v>0</v>
      </c>
      <c r="AA21" s="24">
        <f t="shared" si="11"/>
        <v>0</v>
      </c>
      <c r="AB21" s="24" t="s">
        <v>19</v>
      </c>
      <c r="AC21" s="24">
        <f>SUM(AC22,AC27,AC32,AC33)</f>
        <v>0</v>
      </c>
      <c r="AD21" s="24">
        <f t="shared" ref="AD21:AG21" si="12">SUM(AD22,AD27,AD32,AD33)</f>
        <v>0</v>
      </c>
      <c r="AE21" s="24">
        <f t="shared" si="12"/>
        <v>0</v>
      </c>
      <c r="AF21" s="24">
        <f t="shared" si="12"/>
        <v>0</v>
      </c>
      <c r="AG21" s="24">
        <f t="shared" si="12"/>
        <v>0</v>
      </c>
    </row>
    <row r="22" spans="1:33" ht="63" x14ac:dyDescent="0.25">
      <c r="A22" s="7" t="s">
        <v>52</v>
      </c>
      <c r="B22" s="8" t="s">
        <v>53</v>
      </c>
      <c r="C22" s="7" t="s">
        <v>38</v>
      </c>
      <c r="D22" s="24" t="s">
        <v>19</v>
      </c>
      <c r="E22" s="24">
        <f t="shared" ref="E22:AA22" si="13">E23</f>
        <v>0</v>
      </c>
      <c r="F22" s="24">
        <f t="shared" si="13"/>
        <v>0</v>
      </c>
      <c r="G22" s="24">
        <f t="shared" si="13"/>
        <v>0</v>
      </c>
      <c r="H22" s="24">
        <f t="shared" si="13"/>
        <v>0</v>
      </c>
      <c r="I22" s="24">
        <f t="shared" si="13"/>
        <v>0</v>
      </c>
      <c r="J22" s="24" t="s">
        <v>19</v>
      </c>
      <c r="K22" s="24">
        <f t="shared" ref="K22:O22" si="14">K23</f>
        <v>65</v>
      </c>
      <c r="L22" s="24">
        <f t="shared" si="14"/>
        <v>0</v>
      </c>
      <c r="M22" s="24">
        <f t="shared" si="14"/>
        <v>0</v>
      </c>
      <c r="N22" s="24">
        <f t="shared" si="14"/>
        <v>0</v>
      </c>
      <c r="O22" s="24">
        <f t="shared" si="14"/>
        <v>0</v>
      </c>
      <c r="P22" s="24" t="s">
        <v>19</v>
      </c>
      <c r="Q22" s="24">
        <f t="shared" si="13"/>
        <v>0</v>
      </c>
      <c r="R22" s="24">
        <f t="shared" si="13"/>
        <v>0</v>
      </c>
      <c r="S22" s="24">
        <f t="shared" si="13"/>
        <v>0</v>
      </c>
      <c r="T22" s="24">
        <f t="shared" si="13"/>
        <v>0</v>
      </c>
      <c r="U22" s="24">
        <f t="shared" si="13"/>
        <v>0</v>
      </c>
      <c r="V22" s="24" t="s">
        <v>19</v>
      </c>
      <c r="W22" s="24">
        <f t="shared" si="13"/>
        <v>0</v>
      </c>
      <c r="X22" s="24">
        <f t="shared" si="13"/>
        <v>0</v>
      </c>
      <c r="Y22" s="24">
        <f t="shared" si="13"/>
        <v>0</v>
      </c>
      <c r="Z22" s="24">
        <f t="shared" si="13"/>
        <v>0</v>
      </c>
      <c r="AA22" s="24">
        <f t="shared" si="13"/>
        <v>0</v>
      </c>
      <c r="AB22" s="24" t="s">
        <v>19</v>
      </c>
      <c r="AC22" s="24">
        <f t="shared" ref="AC22:AG22" si="15">AC23</f>
        <v>0</v>
      </c>
      <c r="AD22" s="24">
        <f t="shared" si="15"/>
        <v>0</v>
      </c>
      <c r="AE22" s="24">
        <f t="shared" si="15"/>
        <v>0</v>
      </c>
      <c r="AF22" s="24">
        <f t="shared" si="15"/>
        <v>0</v>
      </c>
      <c r="AG22" s="24">
        <f t="shared" si="15"/>
        <v>0</v>
      </c>
    </row>
    <row r="23" spans="1:33" ht="31.5" x14ac:dyDescent="0.25">
      <c r="A23" s="7" t="s">
        <v>54</v>
      </c>
      <c r="B23" s="8" t="s">
        <v>55</v>
      </c>
      <c r="C23" s="7" t="s">
        <v>38</v>
      </c>
      <c r="D23" s="24" t="s">
        <v>19</v>
      </c>
      <c r="E23" s="24">
        <f>SUM(E24:E25)</f>
        <v>0</v>
      </c>
      <c r="F23" s="24">
        <f>SUM(F24:F25)</f>
        <v>0</v>
      </c>
      <c r="G23" s="24">
        <f>SUM(G24:G25)</f>
        <v>0</v>
      </c>
      <c r="H23" s="24">
        <f>SUM(H24:H25)</f>
        <v>0</v>
      </c>
      <c r="I23" s="24">
        <f>SUM(I24:I25)</f>
        <v>0</v>
      </c>
      <c r="J23" s="24" t="s">
        <v>19</v>
      </c>
      <c r="K23" s="24">
        <f>SUM(K24:K25)</f>
        <v>65</v>
      </c>
      <c r="L23" s="24">
        <f>SUM(L24:L25)</f>
        <v>0</v>
      </c>
      <c r="M23" s="24">
        <f>SUM(M24:M25)</f>
        <v>0</v>
      </c>
      <c r="N23" s="24">
        <f>SUM(N24:N25)</f>
        <v>0</v>
      </c>
      <c r="O23" s="24">
        <f>SUM(O24:O25)</f>
        <v>0</v>
      </c>
      <c r="P23" s="24" t="s">
        <v>19</v>
      </c>
      <c r="Q23" s="24">
        <f>SUM(Q24:Q25)</f>
        <v>0</v>
      </c>
      <c r="R23" s="24">
        <f>SUM(R24:R25)</f>
        <v>0</v>
      </c>
      <c r="S23" s="24">
        <f>SUM(S24:S25)</f>
        <v>0</v>
      </c>
      <c r="T23" s="24">
        <f>SUM(T24:T25)</f>
        <v>0</v>
      </c>
      <c r="U23" s="24">
        <f>SUM(U24:U25)</f>
        <v>0</v>
      </c>
      <c r="V23" s="24" t="s">
        <v>19</v>
      </c>
      <c r="W23" s="24">
        <f>SUM(W24:W25)</f>
        <v>0</v>
      </c>
      <c r="X23" s="24">
        <f>SUM(X24:X25)</f>
        <v>0</v>
      </c>
      <c r="Y23" s="24">
        <f>SUM(Y24:Y25)</f>
        <v>0</v>
      </c>
      <c r="Z23" s="24">
        <f>SUM(Z24:Z25)</f>
        <v>0</v>
      </c>
      <c r="AA23" s="24">
        <f>SUM(AA24:AA25)</f>
        <v>0</v>
      </c>
      <c r="AB23" s="24" t="s">
        <v>19</v>
      </c>
      <c r="AC23" s="24">
        <f>SUM(AC24:AC25)</f>
        <v>0</v>
      </c>
      <c r="AD23" s="24">
        <f>SUM(AD24:AD25)</f>
        <v>0</v>
      </c>
      <c r="AE23" s="24">
        <f>SUM(AE24:AE25)</f>
        <v>0</v>
      </c>
      <c r="AF23" s="24">
        <f>SUM(AF24:AF25)</f>
        <v>0</v>
      </c>
      <c r="AG23" s="24">
        <f>SUM(AG24:AG25)</f>
        <v>0</v>
      </c>
    </row>
    <row r="24" spans="1:33" ht="63" x14ac:dyDescent="0.25">
      <c r="A24" s="19" t="s">
        <v>54</v>
      </c>
      <c r="B24" s="8" t="s">
        <v>439</v>
      </c>
      <c r="C24" s="19" t="s">
        <v>1</v>
      </c>
      <c r="D24" s="24" t="s">
        <v>19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 t="s">
        <v>295</v>
      </c>
      <c r="K24" s="24">
        <v>65</v>
      </c>
      <c r="L24" s="24">
        <v>0</v>
      </c>
      <c r="M24" s="24">
        <v>0</v>
      </c>
      <c r="N24" s="24">
        <v>0</v>
      </c>
      <c r="O24" s="24">
        <v>0</v>
      </c>
      <c r="P24" s="24" t="s">
        <v>19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 t="s">
        <v>19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 t="s">
        <v>19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</row>
    <row r="25" spans="1:33" ht="47.25" x14ac:dyDescent="0.25">
      <c r="A25" s="19" t="s">
        <v>54</v>
      </c>
      <c r="B25" s="8" t="s">
        <v>7</v>
      </c>
      <c r="C25" s="19" t="s">
        <v>71</v>
      </c>
      <c r="D25" s="24" t="s">
        <v>19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 t="s">
        <v>19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 t="s">
        <v>19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 t="s">
        <v>19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 t="s">
        <v>19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</row>
    <row r="26" spans="1:33" ht="47.25" x14ac:dyDescent="0.25">
      <c r="A26" s="10" t="s">
        <v>70</v>
      </c>
      <c r="B26" s="20" t="s">
        <v>80</v>
      </c>
      <c r="C26" s="7" t="s">
        <v>38</v>
      </c>
      <c r="D26" s="24" t="s">
        <v>19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 t="s">
        <v>19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 t="s">
        <v>19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 t="s">
        <v>19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 t="s">
        <v>19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</row>
    <row r="27" spans="1:33" ht="47.25" x14ac:dyDescent="0.25">
      <c r="A27" s="7" t="s">
        <v>56</v>
      </c>
      <c r="B27" s="8" t="s">
        <v>57</v>
      </c>
      <c r="C27" s="7" t="s">
        <v>38</v>
      </c>
      <c r="D27" s="24" t="s">
        <v>19</v>
      </c>
      <c r="E27" s="24">
        <f t="shared" ref="E27:AA27" si="16">E28</f>
        <v>0</v>
      </c>
      <c r="F27" s="24">
        <f t="shared" si="16"/>
        <v>0</v>
      </c>
      <c r="G27" s="24">
        <f t="shared" si="16"/>
        <v>0</v>
      </c>
      <c r="H27" s="24">
        <f t="shared" si="16"/>
        <v>0</v>
      </c>
      <c r="I27" s="24">
        <f t="shared" si="16"/>
        <v>0</v>
      </c>
      <c r="J27" s="24" t="s">
        <v>19</v>
      </c>
      <c r="K27" s="24">
        <f t="shared" ref="K27:O27" si="17">K28</f>
        <v>0.71500000000000008</v>
      </c>
      <c r="L27" s="24">
        <f t="shared" si="17"/>
        <v>0</v>
      </c>
      <c r="M27" s="24">
        <f t="shared" si="17"/>
        <v>4.7</v>
      </c>
      <c r="N27" s="24">
        <f t="shared" si="17"/>
        <v>0</v>
      </c>
      <c r="O27" s="24">
        <f t="shared" si="17"/>
        <v>0</v>
      </c>
      <c r="P27" s="24" t="s">
        <v>19</v>
      </c>
      <c r="Q27" s="24">
        <f t="shared" si="16"/>
        <v>0</v>
      </c>
      <c r="R27" s="24">
        <f t="shared" si="16"/>
        <v>0</v>
      </c>
      <c r="S27" s="24">
        <f t="shared" si="16"/>
        <v>0</v>
      </c>
      <c r="T27" s="24">
        <f t="shared" si="16"/>
        <v>0</v>
      </c>
      <c r="U27" s="24">
        <f t="shared" si="16"/>
        <v>0</v>
      </c>
      <c r="V27" s="24" t="s">
        <v>19</v>
      </c>
      <c r="W27" s="24">
        <f t="shared" si="16"/>
        <v>0</v>
      </c>
      <c r="X27" s="24">
        <f t="shared" si="16"/>
        <v>0</v>
      </c>
      <c r="Y27" s="24">
        <f t="shared" si="16"/>
        <v>0</v>
      </c>
      <c r="Z27" s="24">
        <f t="shared" si="16"/>
        <v>0</v>
      </c>
      <c r="AA27" s="24">
        <f t="shared" si="16"/>
        <v>0</v>
      </c>
      <c r="AB27" s="24" t="s">
        <v>19</v>
      </c>
      <c r="AC27" s="24">
        <f t="shared" ref="AC27:AG27" si="18">AC28</f>
        <v>0</v>
      </c>
      <c r="AD27" s="24">
        <f t="shared" si="18"/>
        <v>0</v>
      </c>
      <c r="AE27" s="24">
        <f t="shared" si="18"/>
        <v>0</v>
      </c>
      <c r="AF27" s="24">
        <f t="shared" si="18"/>
        <v>0</v>
      </c>
      <c r="AG27" s="24">
        <f t="shared" si="18"/>
        <v>0</v>
      </c>
    </row>
    <row r="28" spans="1:33" ht="31.5" x14ac:dyDescent="0.25">
      <c r="A28" s="7" t="s">
        <v>58</v>
      </c>
      <c r="B28" s="8" t="s">
        <v>59</v>
      </c>
      <c r="C28" s="7" t="s">
        <v>38</v>
      </c>
      <c r="D28" s="24" t="s">
        <v>19</v>
      </c>
      <c r="E28" s="24">
        <f>SUM(E29:E31)</f>
        <v>0</v>
      </c>
      <c r="F28" s="24">
        <f>SUM(F29:F31)</f>
        <v>0</v>
      </c>
      <c r="G28" s="24">
        <f>SUM(G29:G31)</f>
        <v>0</v>
      </c>
      <c r="H28" s="24">
        <f>SUM(H29:H31)</f>
        <v>0</v>
      </c>
      <c r="I28" s="24">
        <f>SUM(I29:I31)</f>
        <v>0</v>
      </c>
      <c r="J28" s="24" t="s">
        <v>19</v>
      </c>
      <c r="K28" s="24">
        <f>SUM(K29:K31)</f>
        <v>0.71500000000000008</v>
      </c>
      <c r="L28" s="24">
        <f>SUM(L29:L31)</f>
        <v>0</v>
      </c>
      <c r="M28" s="24">
        <f>SUM(M29:M31)</f>
        <v>4.7</v>
      </c>
      <c r="N28" s="24">
        <f>SUM(N29:N31)</f>
        <v>0</v>
      </c>
      <c r="O28" s="24">
        <f>SUM(O29:O31)</f>
        <v>0</v>
      </c>
      <c r="P28" s="24" t="s">
        <v>19</v>
      </c>
      <c r="Q28" s="24">
        <f>SUM(Q29:Q31)</f>
        <v>0</v>
      </c>
      <c r="R28" s="24">
        <f>SUM(R29:R31)</f>
        <v>0</v>
      </c>
      <c r="S28" s="24">
        <f>SUM(S29:S31)</f>
        <v>0</v>
      </c>
      <c r="T28" s="24">
        <f>SUM(T29:T31)</f>
        <v>0</v>
      </c>
      <c r="U28" s="24">
        <f>SUM(U29:U31)</f>
        <v>0</v>
      </c>
      <c r="V28" s="24" t="s">
        <v>19</v>
      </c>
      <c r="W28" s="24">
        <f>SUM(W29:W31)</f>
        <v>0</v>
      </c>
      <c r="X28" s="24">
        <f>SUM(X29:X31)</f>
        <v>0</v>
      </c>
      <c r="Y28" s="24">
        <f>SUM(Y29:Y31)</f>
        <v>0</v>
      </c>
      <c r="Z28" s="24">
        <f>SUM(Z29:Z31)</f>
        <v>0</v>
      </c>
      <c r="AA28" s="24">
        <f>SUM(AA29:AA31)</f>
        <v>0</v>
      </c>
      <c r="AB28" s="24" t="s">
        <v>19</v>
      </c>
      <c r="AC28" s="24">
        <f>SUM(AC29:AC31)</f>
        <v>0</v>
      </c>
      <c r="AD28" s="24">
        <f>SUM(AD29:AD31)</f>
        <v>0</v>
      </c>
      <c r="AE28" s="24">
        <f>SUM(AE29:AE31)</f>
        <v>0</v>
      </c>
      <c r="AF28" s="24">
        <f>SUM(AF29:AF31)</f>
        <v>0</v>
      </c>
      <c r="AG28" s="24">
        <f>SUM(AG29:AG31)</f>
        <v>0</v>
      </c>
    </row>
    <row r="29" spans="1:33" ht="47.25" x14ac:dyDescent="0.25">
      <c r="A29" s="19" t="s">
        <v>58</v>
      </c>
      <c r="B29" s="8" t="s">
        <v>9</v>
      </c>
      <c r="C29" s="19" t="s">
        <v>74</v>
      </c>
      <c r="D29" s="24" t="s">
        <v>295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 t="s">
        <v>19</v>
      </c>
      <c r="K29" s="24">
        <v>0.315</v>
      </c>
      <c r="L29" s="24">
        <v>0</v>
      </c>
      <c r="M29" s="24">
        <v>2.5</v>
      </c>
      <c r="N29" s="24">
        <v>0</v>
      </c>
      <c r="O29" s="24">
        <v>0</v>
      </c>
      <c r="P29" s="24" t="s">
        <v>19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 t="s">
        <v>19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 t="s">
        <v>19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</row>
    <row r="30" spans="1:33" ht="47.25" x14ac:dyDescent="0.25">
      <c r="A30" s="19" t="s">
        <v>58</v>
      </c>
      <c r="B30" s="8" t="s">
        <v>16</v>
      </c>
      <c r="C30" s="19" t="s">
        <v>75</v>
      </c>
      <c r="D30" s="24" t="s">
        <v>295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 t="s">
        <v>19</v>
      </c>
      <c r="K30" s="24">
        <v>0.4</v>
      </c>
      <c r="L30" s="24">
        <v>0</v>
      </c>
      <c r="M30" s="24">
        <v>2</v>
      </c>
      <c r="N30" s="24">
        <v>0</v>
      </c>
      <c r="O30" s="24">
        <v>0</v>
      </c>
      <c r="P30" s="24" t="s">
        <v>19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 t="s">
        <v>19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 t="s">
        <v>19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</row>
    <row r="31" spans="1:33" ht="47.25" x14ac:dyDescent="0.25">
      <c r="A31" s="19" t="s">
        <v>58</v>
      </c>
      <c r="B31" s="8" t="s">
        <v>10</v>
      </c>
      <c r="C31" s="19" t="s">
        <v>76</v>
      </c>
      <c r="D31" s="24" t="s">
        <v>295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 t="s">
        <v>19</v>
      </c>
      <c r="K31" s="24">
        <v>0</v>
      </c>
      <c r="L31" s="24">
        <v>0</v>
      </c>
      <c r="M31" s="24">
        <v>0.2</v>
      </c>
      <c r="N31" s="24">
        <v>0</v>
      </c>
      <c r="O31" s="24">
        <v>0</v>
      </c>
      <c r="P31" s="24" t="s">
        <v>19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 t="s">
        <v>19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 t="s">
        <v>19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</row>
    <row r="32" spans="1:33" ht="31.5" x14ac:dyDescent="0.25">
      <c r="A32" s="10" t="s">
        <v>83</v>
      </c>
      <c r="B32" s="21" t="s">
        <v>82</v>
      </c>
      <c r="C32" s="7" t="s">
        <v>38</v>
      </c>
      <c r="D32" s="24" t="s">
        <v>19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 t="s">
        <v>19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 t="s">
        <v>19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 t="s">
        <v>19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 t="s">
        <v>19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</row>
    <row r="33" spans="1:33" ht="47.25" x14ac:dyDescent="0.25">
      <c r="A33" s="10" t="s">
        <v>85</v>
      </c>
      <c r="B33" s="21" t="s">
        <v>84</v>
      </c>
      <c r="C33" s="7" t="s">
        <v>38</v>
      </c>
      <c r="D33" s="24" t="s">
        <v>19</v>
      </c>
      <c r="E33" s="24">
        <f t="shared" ref="E33:I33" si="19">E34+E35</f>
        <v>0</v>
      </c>
      <c r="F33" s="24">
        <f t="shared" si="19"/>
        <v>0</v>
      </c>
      <c r="G33" s="24">
        <f t="shared" si="19"/>
        <v>0</v>
      </c>
      <c r="H33" s="24">
        <f t="shared" si="19"/>
        <v>0</v>
      </c>
      <c r="I33" s="24">
        <f t="shared" si="19"/>
        <v>0</v>
      </c>
      <c r="J33" s="24" t="s">
        <v>19</v>
      </c>
      <c r="K33" s="24">
        <f t="shared" ref="K33:O33" si="20">K34+K35</f>
        <v>0</v>
      </c>
      <c r="L33" s="24">
        <f t="shared" si="20"/>
        <v>0</v>
      </c>
      <c r="M33" s="24">
        <f t="shared" si="20"/>
        <v>0</v>
      </c>
      <c r="N33" s="24">
        <f t="shared" si="20"/>
        <v>0</v>
      </c>
      <c r="O33" s="24">
        <f t="shared" si="20"/>
        <v>0</v>
      </c>
      <c r="P33" s="24" t="s">
        <v>19</v>
      </c>
      <c r="Q33" s="24">
        <f t="shared" ref="Q33:U33" si="21">Q34+Q35</f>
        <v>0</v>
      </c>
      <c r="R33" s="24">
        <f t="shared" si="21"/>
        <v>0</v>
      </c>
      <c r="S33" s="24">
        <f t="shared" si="21"/>
        <v>0</v>
      </c>
      <c r="T33" s="24">
        <f t="shared" si="21"/>
        <v>0</v>
      </c>
      <c r="U33" s="24">
        <f t="shared" si="21"/>
        <v>0</v>
      </c>
      <c r="V33" s="24" t="s">
        <v>19</v>
      </c>
      <c r="W33" s="24">
        <f t="shared" ref="W33:AA33" si="22">W34+W35</f>
        <v>0</v>
      </c>
      <c r="X33" s="24">
        <f t="shared" si="22"/>
        <v>0</v>
      </c>
      <c r="Y33" s="24">
        <f t="shared" si="22"/>
        <v>0</v>
      </c>
      <c r="Z33" s="24">
        <f t="shared" si="22"/>
        <v>0</v>
      </c>
      <c r="AA33" s="24">
        <f t="shared" si="22"/>
        <v>0</v>
      </c>
      <c r="AB33" s="24" t="s">
        <v>19</v>
      </c>
      <c r="AC33" s="24">
        <f t="shared" ref="AC33:AG33" si="23">AC34+AC35</f>
        <v>0</v>
      </c>
      <c r="AD33" s="24">
        <f t="shared" si="23"/>
        <v>0</v>
      </c>
      <c r="AE33" s="24">
        <f t="shared" si="23"/>
        <v>0</v>
      </c>
      <c r="AF33" s="24">
        <f t="shared" si="23"/>
        <v>0</v>
      </c>
      <c r="AG33" s="24">
        <f t="shared" si="23"/>
        <v>0</v>
      </c>
    </row>
    <row r="34" spans="1:33" ht="31.5" x14ac:dyDescent="0.25">
      <c r="A34" s="10" t="s">
        <v>88</v>
      </c>
      <c r="B34" s="21" t="s">
        <v>86</v>
      </c>
      <c r="C34" s="7" t="s">
        <v>38</v>
      </c>
      <c r="D34" s="24" t="s">
        <v>19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 t="s">
        <v>19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 t="s">
        <v>19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 t="s">
        <v>19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 t="s">
        <v>19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</row>
    <row r="35" spans="1:33" ht="31.5" x14ac:dyDescent="0.25">
      <c r="A35" s="10" t="s">
        <v>89</v>
      </c>
      <c r="B35" s="21" t="s">
        <v>87</v>
      </c>
      <c r="C35" s="7" t="s">
        <v>38</v>
      </c>
      <c r="D35" s="24" t="s">
        <v>19</v>
      </c>
      <c r="E35" s="24">
        <f t="shared" ref="E35:I35" si="24">SUM(E36:E37)</f>
        <v>0</v>
      </c>
      <c r="F35" s="24">
        <f t="shared" si="24"/>
        <v>0</v>
      </c>
      <c r="G35" s="24">
        <f t="shared" si="24"/>
        <v>0</v>
      </c>
      <c r="H35" s="24">
        <f t="shared" si="24"/>
        <v>0</v>
      </c>
      <c r="I35" s="24">
        <f t="shared" si="24"/>
        <v>0</v>
      </c>
      <c r="J35" s="24" t="s">
        <v>19</v>
      </c>
      <c r="K35" s="24">
        <f t="shared" ref="K35:O35" si="25">SUM(K36:K37)</f>
        <v>0</v>
      </c>
      <c r="L35" s="24">
        <f t="shared" si="25"/>
        <v>0</v>
      </c>
      <c r="M35" s="24">
        <f t="shared" si="25"/>
        <v>0</v>
      </c>
      <c r="N35" s="24">
        <f t="shared" si="25"/>
        <v>0</v>
      </c>
      <c r="O35" s="24">
        <f t="shared" si="25"/>
        <v>0</v>
      </c>
      <c r="P35" s="24" t="s">
        <v>19</v>
      </c>
      <c r="Q35" s="24">
        <f t="shared" ref="Q35:U35" si="26">SUM(Q36:Q37)</f>
        <v>0</v>
      </c>
      <c r="R35" s="24">
        <f t="shared" si="26"/>
        <v>0</v>
      </c>
      <c r="S35" s="24">
        <f t="shared" si="26"/>
        <v>0</v>
      </c>
      <c r="T35" s="24">
        <f t="shared" si="26"/>
        <v>0</v>
      </c>
      <c r="U35" s="24">
        <f t="shared" si="26"/>
        <v>0</v>
      </c>
      <c r="V35" s="24" t="s">
        <v>19</v>
      </c>
      <c r="W35" s="24">
        <f t="shared" ref="W35:AA35" si="27">SUM(W36:W37)</f>
        <v>0</v>
      </c>
      <c r="X35" s="24">
        <f t="shared" si="27"/>
        <v>0</v>
      </c>
      <c r="Y35" s="24">
        <f t="shared" si="27"/>
        <v>0</v>
      </c>
      <c r="Z35" s="24">
        <f t="shared" si="27"/>
        <v>0</v>
      </c>
      <c r="AA35" s="24">
        <f t="shared" si="27"/>
        <v>0</v>
      </c>
      <c r="AB35" s="24" t="s">
        <v>19</v>
      </c>
      <c r="AC35" s="24">
        <f t="shared" ref="AC35:AG35" si="28">SUM(AC36:AC37)</f>
        <v>0</v>
      </c>
      <c r="AD35" s="24">
        <f t="shared" si="28"/>
        <v>0</v>
      </c>
      <c r="AE35" s="24">
        <f t="shared" si="28"/>
        <v>0</v>
      </c>
      <c r="AF35" s="24">
        <f t="shared" si="28"/>
        <v>0</v>
      </c>
      <c r="AG35" s="24">
        <f t="shared" si="28"/>
        <v>0</v>
      </c>
    </row>
    <row r="36" spans="1:33" ht="63" x14ac:dyDescent="0.25">
      <c r="A36" s="19" t="s">
        <v>89</v>
      </c>
      <c r="B36" s="8" t="s">
        <v>15</v>
      </c>
      <c r="C36" s="19" t="s">
        <v>72</v>
      </c>
      <c r="D36" s="24" t="s">
        <v>19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 t="s">
        <v>19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 t="s">
        <v>19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 t="s">
        <v>19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 t="s">
        <v>19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</row>
    <row r="37" spans="1:33" ht="63" x14ac:dyDescent="0.25">
      <c r="A37" s="19" t="s">
        <v>89</v>
      </c>
      <c r="B37" s="8" t="s">
        <v>8</v>
      </c>
      <c r="C37" s="19" t="s">
        <v>73</v>
      </c>
      <c r="D37" s="24" t="s">
        <v>19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 t="s">
        <v>19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 t="s">
        <v>19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 t="s">
        <v>19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 t="s">
        <v>19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</row>
    <row r="38" spans="1:33" ht="31.5" x14ac:dyDescent="0.25">
      <c r="A38" s="7" t="s">
        <v>60</v>
      </c>
      <c r="B38" s="8" t="s">
        <v>61</v>
      </c>
      <c r="C38" s="7" t="s">
        <v>38</v>
      </c>
      <c r="D38" s="24" t="s">
        <v>19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 t="s">
        <v>19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 t="s">
        <v>19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 t="s">
        <v>19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 t="s">
        <v>19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</row>
    <row r="39" spans="1:33" ht="31.5" x14ac:dyDescent="0.25">
      <c r="A39" s="7" t="s">
        <v>62</v>
      </c>
      <c r="B39" s="8" t="s">
        <v>63</v>
      </c>
      <c r="C39" s="7" t="s">
        <v>38</v>
      </c>
      <c r="D39" s="24" t="s">
        <v>19</v>
      </c>
      <c r="E39" s="24">
        <f t="shared" ref="E39:I39" si="29">SUM(E40:E47)</f>
        <v>0</v>
      </c>
      <c r="F39" s="24">
        <f t="shared" si="29"/>
        <v>0</v>
      </c>
      <c r="G39" s="24">
        <f t="shared" si="29"/>
        <v>0</v>
      </c>
      <c r="H39" s="24">
        <f t="shared" si="29"/>
        <v>0</v>
      </c>
      <c r="I39" s="24">
        <f t="shared" si="29"/>
        <v>0</v>
      </c>
      <c r="J39" s="24" t="s">
        <v>19</v>
      </c>
      <c r="K39" s="24">
        <f t="shared" ref="K39:O39" si="30">SUM(K40:K47)</f>
        <v>0</v>
      </c>
      <c r="L39" s="24">
        <f t="shared" si="30"/>
        <v>0</v>
      </c>
      <c r="M39" s="24">
        <f t="shared" si="30"/>
        <v>0</v>
      </c>
      <c r="N39" s="24">
        <f t="shared" si="30"/>
        <v>0</v>
      </c>
      <c r="O39" s="24">
        <f t="shared" si="30"/>
        <v>0</v>
      </c>
      <c r="P39" s="24" t="s">
        <v>19</v>
      </c>
      <c r="Q39" s="24">
        <f t="shared" ref="Q39:U39" si="31">SUM(Q40:Q47)</f>
        <v>0</v>
      </c>
      <c r="R39" s="24">
        <f t="shared" si="31"/>
        <v>0</v>
      </c>
      <c r="S39" s="24">
        <f t="shared" si="31"/>
        <v>0</v>
      </c>
      <c r="T39" s="24">
        <f t="shared" si="31"/>
        <v>0</v>
      </c>
      <c r="U39" s="24">
        <f t="shared" si="31"/>
        <v>0</v>
      </c>
      <c r="V39" s="24" t="s">
        <v>19</v>
      </c>
      <c r="W39" s="24">
        <f t="shared" ref="W39:AA39" si="32">SUM(W40:W47)</f>
        <v>0</v>
      </c>
      <c r="X39" s="24">
        <f t="shared" si="32"/>
        <v>0</v>
      </c>
      <c r="Y39" s="24">
        <f t="shared" si="32"/>
        <v>0</v>
      </c>
      <c r="Z39" s="24">
        <f t="shared" si="32"/>
        <v>0</v>
      </c>
      <c r="AA39" s="24">
        <f t="shared" si="32"/>
        <v>0</v>
      </c>
      <c r="AB39" s="24" t="s">
        <v>19</v>
      </c>
      <c r="AC39" s="24">
        <f t="shared" ref="AC39:AG39" si="33">SUM(AC40:AC47)</f>
        <v>0</v>
      </c>
      <c r="AD39" s="24">
        <f t="shared" si="33"/>
        <v>0</v>
      </c>
      <c r="AE39" s="24">
        <f t="shared" si="33"/>
        <v>0</v>
      </c>
      <c r="AF39" s="24">
        <f t="shared" si="33"/>
        <v>0</v>
      </c>
      <c r="AG39" s="24">
        <f t="shared" si="33"/>
        <v>0</v>
      </c>
    </row>
    <row r="40" spans="1:33" ht="15.75" x14ac:dyDescent="0.25">
      <c r="A40" s="19" t="s">
        <v>62</v>
      </c>
      <c r="B40" s="8" t="s">
        <v>64</v>
      </c>
      <c r="C40" s="19" t="s">
        <v>65</v>
      </c>
      <c r="D40" s="24" t="s">
        <v>19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 t="s">
        <v>19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 t="s">
        <v>19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 t="s">
        <v>19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 t="s">
        <v>19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</row>
    <row r="41" spans="1:33" ht="31.5" x14ac:dyDescent="0.25">
      <c r="A41" s="19" t="s">
        <v>62</v>
      </c>
      <c r="B41" s="8" t="s">
        <v>11</v>
      </c>
      <c r="C41" s="19" t="s">
        <v>77</v>
      </c>
      <c r="D41" s="24" t="s">
        <v>19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 t="s">
        <v>19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 t="s">
        <v>19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 t="s">
        <v>19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 t="s">
        <v>19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</row>
    <row r="42" spans="1:33" ht="31.5" x14ac:dyDescent="0.25">
      <c r="A42" s="19" t="s">
        <v>62</v>
      </c>
      <c r="B42" s="8" t="s">
        <v>12</v>
      </c>
      <c r="C42" s="19" t="s">
        <v>78</v>
      </c>
      <c r="D42" s="24" t="s">
        <v>19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 t="s">
        <v>19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 t="s">
        <v>19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 t="s">
        <v>19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 t="s">
        <v>19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</row>
    <row r="43" spans="1:33" ht="31.5" x14ac:dyDescent="0.25">
      <c r="A43" s="19" t="s">
        <v>62</v>
      </c>
      <c r="B43" s="8" t="s">
        <v>13</v>
      </c>
      <c r="C43" s="19" t="s">
        <v>79</v>
      </c>
      <c r="D43" s="24" t="s">
        <v>19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 t="s">
        <v>19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 t="s">
        <v>19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 t="s">
        <v>19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 t="s">
        <v>19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</row>
    <row r="44" spans="1:33" ht="15.75" x14ac:dyDescent="0.25">
      <c r="A44" s="19" t="s">
        <v>62</v>
      </c>
      <c r="B44" s="8" t="s">
        <v>66</v>
      </c>
      <c r="C44" s="19" t="s">
        <v>5</v>
      </c>
      <c r="D44" s="24" t="s">
        <v>19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 t="s">
        <v>19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 t="s">
        <v>19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 t="s">
        <v>19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 t="s">
        <v>19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</row>
    <row r="45" spans="1:33" ht="31.5" x14ac:dyDescent="0.25">
      <c r="A45" s="19" t="s">
        <v>62</v>
      </c>
      <c r="B45" s="8" t="s">
        <v>67</v>
      </c>
      <c r="C45" s="19" t="s">
        <v>4</v>
      </c>
      <c r="D45" s="24" t="s">
        <v>19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 t="s">
        <v>19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 t="s">
        <v>19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 t="s">
        <v>19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 t="s">
        <v>19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</row>
    <row r="46" spans="1:33" ht="31.5" x14ac:dyDescent="0.25">
      <c r="A46" s="19" t="s">
        <v>62</v>
      </c>
      <c r="B46" s="8" t="s">
        <v>68</v>
      </c>
      <c r="C46" s="19" t="s">
        <v>2</v>
      </c>
      <c r="D46" s="24" t="s">
        <v>19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 t="s">
        <v>19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 t="s">
        <v>19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 t="s">
        <v>19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 t="s">
        <v>19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</row>
    <row r="47" spans="1:33" ht="47.25" x14ac:dyDescent="0.25">
      <c r="A47" s="19" t="s">
        <v>62</v>
      </c>
      <c r="B47" s="8" t="s">
        <v>69</v>
      </c>
      <c r="C47" s="19" t="s">
        <v>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 t="s">
        <v>19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 t="s">
        <v>19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 t="s">
        <v>19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 t="s">
        <v>19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</row>
  </sheetData>
  <mergeCells count="18">
    <mergeCell ref="A3:AL3"/>
    <mergeCell ref="A4:AL4"/>
    <mergeCell ref="A5:I5"/>
    <mergeCell ref="D7:AG7"/>
    <mergeCell ref="AF6:AG6"/>
    <mergeCell ref="P10:U10"/>
    <mergeCell ref="V10:AA10"/>
    <mergeCell ref="AB10:AG10"/>
    <mergeCell ref="J8:O9"/>
    <mergeCell ref="P8:U9"/>
    <mergeCell ref="V8:AA9"/>
    <mergeCell ref="AB8:AG9"/>
    <mergeCell ref="D10:I10"/>
    <mergeCell ref="J10:O10"/>
    <mergeCell ref="A7:A11"/>
    <mergeCell ref="B7:B11"/>
    <mergeCell ref="C7:C11"/>
    <mergeCell ref="D8:I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G45"/>
  <sheetViews>
    <sheetView topLeftCell="A12" zoomScale="60" zoomScaleNormal="60" workbookViewId="0">
      <selection activeCell="A4" sqref="A4:J4"/>
    </sheetView>
  </sheetViews>
  <sheetFormatPr defaultRowHeight="15" x14ac:dyDescent="0.25"/>
  <cols>
    <col min="1" max="1" width="12" style="34" customWidth="1"/>
    <col min="2" max="2" width="62.42578125" style="34" customWidth="1"/>
    <col min="3" max="3" width="18.85546875" style="34" customWidth="1"/>
    <col min="4" max="4" width="10.5703125" style="34" customWidth="1"/>
    <col min="5" max="5" width="9.28515625" style="34" bestFit="1" customWidth="1"/>
    <col min="6" max="8" width="9.7109375" style="34" bestFit="1" customWidth="1"/>
    <col min="9" max="10" width="9.28515625" style="34" bestFit="1" customWidth="1"/>
    <col min="11" max="11" width="10.28515625" style="34" bestFit="1" customWidth="1"/>
    <col min="12" max="31" width="9.28515625" style="34" bestFit="1" customWidth="1"/>
    <col min="32" max="32" width="11.140625" style="34" customWidth="1"/>
    <col min="33" max="45" width="9.28515625" style="34" bestFit="1" customWidth="1"/>
    <col min="46" max="46" width="10.7109375" style="34" customWidth="1"/>
    <col min="47" max="52" width="9.28515625" style="34" bestFit="1" customWidth="1"/>
    <col min="53" max="16384" width="9.140625" style="34"/>
  </cols>
  <sheetData>
    <row r="1" spans="1:59" s="38" customFormat="1" ht="15.75" x14ac:dyDescent="0.25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67"/>
      <c r="L1" s="67"/>
      <c r="M1" s="67"/>
      <c r="N1" s="67"/>
      <c r="O1" s="67"/>
      <c r="P1" s="67"/>
      <c r="Q1" s="68"/>
    </row>
    <row r="2" spans="1:59" s="38" customFormat="1" ht="21.75" customHeight="1" x14ac:dyDescent="0.3">
      <c r="A2" s="153" t="s">
        <v>471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</row>
    <row r="3" spans="1:59" s="38" customFormat="1" ht="18.75" x14ac:dyDescent="0.3">
      <c r="A3" s="125" t="s">
        <v>472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</row>
    <row r="4" spans="1:59" s="38" customFormat="1" ht="15.75" x14ac:dyDescent="0.2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66"/>
      <c r="L4" s="66"/>
      <c r="M4" s="66"/>
      <c r="N4" s="66"/>
      <c r="O4" s="66"/>
      <c r="P4" s="66"/>
      <c r="Q4" s="66"/>
    </row>
    <row r="5" spans="1:59" s="26" customFormat="1" ht="15.75" customHeight="1" x14ac:dyDescent="0.25">
      <c r="A5" s="60"/>
      <c r="B5" s="60"/>
      <c r="C5" s="60"/>
      <c r="AY5" s="159" t="s">
        <v>470</v>
      </c>
      <c r="AZ5" s="159"/>
    </row>
    <row r="6" spans="1:59" s="26" customFormat="1" ht="15.75" customHeight="1" x14ac:dyDescent="0.25">
      <c r="A6" s="151" t="s">
        <v>20</v>
      </c>
      <c r="B6" s="151" t="s">
        <v>21</v>
      </c>
      <c r="C6" s="151" t="s">
        <v>144</v>
      </c>
      <c r="D6" s="161" t="s">
        <v>308</v>
      </c>
      <c r="E6" s="161"/>
      <c r="F6" s="161"/>
      <c r="G6" s="161"/>
      <c r="H6" s="161"/>
      <c r="I6" s="161"/>
      <c r="J6" s="162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8"/>
    </row>
    <row r="7" spans="1:59" s="26" customFormat="1" ht="15.75" x14ac:dyDescent="0.25">
      <c r="A7" s="151"/>
      <c r="B7" s="151"/>
      <c r="C7" s="151"/>
      <c r="D7" s="163"/>
      <c r="E7" s="163"/>
      <c r="F7" s="163"/>
      <c r="G7" s="163"/>
      <c r="H7" s="163"/>
      <c r="I7" s="163"/>
      <c r="J7" s="164"/>
      <c r="K7" s="165" t="s">
        <v>124</v>
      </c>
      <c r="L7" s="166"/>
      <c r="M7" s="166"/>
      <c r="N7" s="166"/>
      <c r="O7" s="166"/>
      <c r="P7" s="166"/>
      <c r="Q7" s="166"/>
      <c r="R7" s="165" t="s">
        <v>125</v>
      </c>
      <c r="S7" s="166"/>
      <c r="T7" s="166"/>
      <c r="U7" s="166"/>
      <c r="V7" s="166"/>
      <c r="W7" s="166"/>
      <c r="X7" s="166"/>
      <c r="Y7" s="165" t="s">
        <v>126</v>
      </c>
      <c r="Z7" s="166"/>
      <c r="AA7" s="166"/>
      <c r="AB7" s="166"/>
      <c r="AC7" s="166"/>
      <c r="AD7" s="166"/>
      <c r="AE7" s="166"/>
      <c r="AF7" s="165" t="s">
        <v>127</v>
      </c>
      <c r="AG7" s="166"/>
      <c r="AH7" s="166"/>
      <c r="AI7" s="166"/>
      <c r="AJ7" s="166"/>
      <c r="AK7" s="166"/>
      <c r="AL7" s="166"/>
      <c r="AM7" s="165" t="s">
        <v>128</v>
      </c>
      <c r="AN7" s="166"/>
      <c r="AO7" s="166"/>
      <c r="AP7" s="166"/>
      <c r="AQ7" s="166"/>
      <c r="AR7" s="166"/>
      <c r="AS7" s="166"/>
      <c r="AT7" s="167" t="s">
        <v>219</v>
      </c>
      <c r="AU7" s="167"/>
      <c r="AV7" s="167"/>
      <c r="AW7" s="167"/>
      <c r="AX7" s="167"/>
      <c r="AY7" s="167"/>
      <c r="AZ7" s="167"/>
    </row>
    <row r="8" spans="1:59" s="26" customFormat="1" ht="15.75" customHeight="1" x14ac:dyDescent="0.25">
      <c r="A8" s="151"/>
      <c r="B8" s="151"/>
      <c r="C8" s="151"/>
      <c r="D8" s="147" t="s">
        <v>28</v>
      </c>
      <c r="E8" s="148"/>
      <c r="F8" s="148"/>
      <c r="G8" s="148"/>
      <c r="H8" s="148"/>
      <c r="I8" s="148"/>
      <c r="J8" s="148"/>
      <c r="K8" s="165" t="s">
        <v>437</v>
      </c>
      <c r="L8" s="166"/>
      <c r="M8" s="166"/>
      <c r="N8" s="166"/>
      <c r="O8" s="166"/>
      <c r="P8" s="166"/>
      <c r="Q8" s="166"/>
      <c r="R8" s="165" t="s">
        <v>437</v>
      </c>
      <c r="S8" s="166"/>
      <c r="T8" s="166"/>
      <c r="U8" s="166"/>
      <c r="V8" s="166"/>
      <c r="W8" s="166"/>
      <c r="X8" s="166"/>
      <c r="Y8" s="165" t="s">
        <v>136</v>
      </c>
      <c r="Z8" s="166"/>
      <c r="AA8" s="166"/>
      <c r="AB8" s="166"/>
      <c r="AC8" s="166"/>
      <c r="AD8" s="166"/>
      <c r="AE8" s="166"/>
      <c r="AF8" s="165" t="s">
        <v>136</v>
      </c>
      <c r="AG8" s="166"/>
      <c r="AH8" s="166"/>
      <c r="AI8" s="166"/>
      <c r="AJ8" s="166"/>
      <c r="AK8" s="166"/>
      <c r="AL8" s="166"/>
      <c r="AM8" s="165" t="s">
        <v>136</v>
      </c>
      <c r="AN8" s="166"/>
      <c r="AO8" s="166"/>
      <c r="AP8" s="166"/>
      <c r="AQ8" s="166"/>
      <c r="AR8" s="166"/>
      <c r="AS8" s="166"/>
      <c r="AT8" s="139" t="s">
        <v>28</v>
      </c>
      <c r="AU8" s="139"/>
      <c r="AV8" s="139"/>
      <c r="AW8" s="139"/>
      <c r="AX8" s="139"/>
      <c r="AY8" s="139"/>
      <c r="AZ8" s="139"/>
    </row>
    <row r="9" spans="1:59" s="26" customFormat="1" ht="46.5" customHeight="1" x14ac:dyDescent="0.25">
      <c r="A9" s="151"/>
      <c r="B9" s="151"/>
      <c r="C9" s="151"/>
      <c r="D9" s="31" t="s">
        <v>206</v>
      </c>
      <c r="E9" s="31" t="s">
        <v>207</v>
      </c>
      <c r="F9" s="31" t="s">
        <v>309</v>
      </c>
      <c r="G9" s="31" t="s">
        <v>310</v>
      </c>
      <c r="H9" s="31" t="s">
        <v>311</v>
      </c>
      <c r="I9" s="31" t="s">
        <v>209</v>
      </c>
      <c r="J9" s="57" t="s">
        <v>210</v>
      </c>
      <c r="K9" s="31" t="s">
        <v>206</v>
      </c>
      <c r="L9" s="31" t="s">
        <v>207</v>
      </c>
      <c r="M9" s="31" t="s">
        <v>309</v>
      </c>
      <c r="N9" s="31" t="s">
        <v>310</v>
      </c>
      <c r="O9" s="31" t="s">
        <v>311</v>
      </c>
      <c r="P9" s="31" t="s">
        <v>209</v>
      </c>
      <c r="Q9" s="57" t="s">
        <v>210</v>
      </c>
      <c r="R9" s="31" t="s">
        <v>206</v>
      </c>
      <c r="S9" s="31" t="s">
        <v>207</v>
      </c>
      <c r="T9" s="31" t="s">
        <v>309</v>
      </c>
      <c r="U9" s="31" t="s">
        <v>310</v>
      </c>
      <c r="V9" s="31" t="s">
        <v>311</v>
      </c>
      <c r="W9" s="31" t="s">
        <v>209</v>
      </c>
      <c r="X9" s="57" t="s">
        <v>210</v>
      </c>
      <c r="Y9" s="31" t="s">
        <v>206</v>
      </c>
      <c r="Z9" s="31" t="s">
        <v>207</v>
      </c>
      <c r="AA9" s="31" t="s">
        <v>309</v>
      </c>
      <c r="AB9" s="31" t="s">
        <v>310</v>
      </c>
      <c r="AC9" s="31" t="s">
        <v>311</v>
      </c>
      <c r="AD9" s="31" t="s">
        <v>209</v>
      </c>
      <c r="AE9" s="57" t="s">
        <v>210</v>
      </c>
      <c r="AF9" s="31" t="s">
        <v>206</v>
      </c>
      <c r="AG9" s="31" t="s">
        <v>207</v>
      </c>
      <c r="AH9" s="31" t="s">
        <v>309</v>
      </c>
      <c r="AI9" s="31" t="s">
        <v>310</v>
      </c>
      <c r="AJ9" s="31" t="s">
        <v>311</v>
      </c>
      <c r="AK9" s="31" t="s">
        <v>209</v>
      </c>
      <c r="AL9" s="57" t="s">
        <v>210</v>
      </c>
      <c r="AM9" s="31" t="s">
        <v>206</v>
      </c>
      <c r="AN9" s="31" t="s">
        <v>207</v>
      </c>
      <c r="AO9" s="31" t="s">
        <v>309</v>
      </c>
      <c r="AP9" s="31" t="s">
        <v>310</v>
      </c>
      <c r="AQ9" s="31" t="s">
        <v>311</v>
      </c>
      <c r="AR9" s="31" t="s">
        <v>209</v>
      </c>
      <c r="AS9" s="57" t="s">
        <v>210</v>
      </c>
      <c r="AT9" s="31" t="s">
        <v>206</v>
      </c>
      <c r="AU9" s="31" t="s">
        <v>207</v>
      </c>
      <c r="AV9" s="31" t="s">
        <v>309</v>
      </c>
      <c r="AW9" s="31" t="s">
        <v>310</v>
      </c>
      <c r="AX9" s="31" t="s">
        <v>311</v>
      </c>
      <c r="AY9" s="31" t="s">
        <v>209</v>
      </c>
      <c r="AZ9" s="57" t="s">
        <v>210</v>
      </c>
    </row>
    <row r="10" spans="1:59" s="26" customFormat="1" ht="15.75" x14ac:dyDescent="0.25">
      <c r="A10" s="58">
        <v>1</v>
      </c>
      <c r="B10" s="58">
        <v>2</v>
      </c>
      <c r="C10" s="58">
        <v>3</v>
      </c>
      <c r="D10" s="59" t="s">
        <v>259</v>
      </c>
      <c r="E10" s="59" t="s">
        <v>260</v>
      </c>
      <c r="F10" s="59" t="s">
        <v>261</v>
      </c>
      <c r="G10" s="59" t="s">
        <v>262</v>
      </c>
      <c r="H10" s="59" t="s">
        <v>263</v>
      </c>
      <c r="I10" s="59" t="s">
        <v>264</v>
      </c>
      <c r="J10" s="59" t="s">
        <v>265</v>
      </c>
      <c r="K10" s="59" t="s">
        <v>220</v>
      </c>
      <c r="L10" s="59" t="s">
        <v>221</v>
      </c>
      <c r="M10" s="59" t="s">
        <v>222</v>
      </c>
      <c r="N10" s="59" t="s">
        <v>223</v>
      </c>
      <c r="O10" s="59" t="s">
        <v>224</v>
      </c>
      <c r="P10" s="59" t="s">
        <v>225</v>
      </c>
      <c r="Q10" s="59" t="s">
        <v>226</v>
      </c>
      <c r="R10" s="59" t="s">
        <v>227</v>
      </c>
      <c r="S10" s="59" t="s">
        <v>228</v>
      </c>
      <c r="T10" s="59" t="s">
        <v>229</v>
      </c>
      <c r="U10" s="59" t="s">
        <v>230</v>
      </c>
      <c r="V10" s="59" t="s">
        <v>231</v>
      </c>
      <c r="W10" s="59" t="s">
        <v>232</v>
      </c>
      <c r="X10" s="59" t="s">
        <v>233</v>
      </c>
      <c r="Y10" s="59" t="s">
        <v>234</v>
      </c>
      <c r="Z10" s="59" t="s">
        <v>235</v>
      </c>
      <c r="AA10" s="59" t="s">
        <v>236</v>
      </c>
      <c r="AB10" s="59" t="s">
        <v>237</v>
      </c>
      <c r="AC10" s="59" t="s">
        <v>238</v>
      </c>
      <c r="AD10" s="59" t="s">
        <v>239</v>
      </c>
      <c r="AE10" s="59" t="s">
        <v>240</v>
      </c>
      <c r="AF10" s="59" t="s">
        <v>241</v>
      </c>
      <c r="AG10" s="59" t="s">
        <v>242</v>
      </c>
      <c r="AH10" s="59" t="s">
        <v>243</v>
      </c>
      <c r="AI10" s="59" t="s">
        <v>244</v>
      </c>
      <c r="AJ10" s="59" t="s">
        <v>245</v>
      </c>
      <c r="AK10" s="59" t="s">
        <v>246</v>
      </c>
      <c r="AL10" s="59" t="s">
        <v>247</v>
      </c>
      <c r="AM10" s="59" t="s">
        <v>248</v>
      </c>
      <c r="AN10" s="59" t="s">
        <v>249</v>
      </c>
      <c r="AO10" s="59" t="s">
        <v>250</v>
      </c>
      <c r="AP10" s="59" t="s">
        <v>251</v>
      </c>
      <c r="AQ10" s="59" t="s">
        <v>252</v>
      </c>
      <c r="AR10" s="59" t="s">
        <v>253</v>
      </c>
      <c r="AS10" s="59" t="s">
        <v>254</v>
      </c>
      <c r="AT10" s="59" t="s">
        <v>211</v>
      </c>
      <c r="AU10" s="59" t="s">
        <v>212</v>
      </c>
      <c r="AV10" s="59" t="s">
        <v>213</v>
      </c>
      <c r="AW10" s="59" t="s">
        <v>214</v>
      </c>
      <c r="AX10" s="59" t="s">
        <v>215</v>
      </c>
      <c r="AY10" s="59" t="s">
        <v>216</v>
      </c>
      <c r="AZ10" s="59" t="s">
        <v>217</v>
      </c>
    </row>
    <row r="11" spans="1:59" ht="15.75" x14ac:dyDescent="0.25">
      <c r="A11" s="7">
        <v>0</v>
      </c>
      <c r="B11" s="8" t="s">
        <v>37</v>
      </c>
      <c r="C11" s="7" t="s">
        <v>38</v>
      </c>
      <c r="D11" s="45">
        <f t="shared" ref="D11:Q11" si="0">SUM(D13,D19,D36,D37)</f>
        <v>225.715</v>
      </c>
      <c r="E11" s="45">
        <f t="shared" si="0"/>
        <v>0</v>
      </c>
      <c r="F11" s="45">
        <f t="shared" si="0"/>
        <v>3</v>
      </c>
      <c r="G11" s="45">
        <f t="shared" si="0"/>
        <v>0</v>
      </c>
      <c r="H11" s="45">
        <f t="shared" si="0"/>
        <v>1.7</v>
      </c>
      <c r="I11" s="45">
        <f t="shared" si="0"/>
        <v>0</v>
      </c>
      <c r="J11" s="45">
        <f t="shared" si="0"/>
        <v>0</v>
      </c>
      <c r="K11" s="45">
        <f t="shared" si="0"/>
        <v>160</v>
      </c>
      <c r="L11" s="45">
        <f t="shared" si="0"/>
        <v>0</v>
      </c>
      <c r="M11" s="45">
        <f t="shared" si="0"/>
        <v>0.3</v>
      </c>
      <c r="N11" s="45">
        <f t="shared" si="0"/>
        <v>0</v>
      </c>
      <c r="O11" s="45">
        <f t="shared" si="0"/>
        <v>0</v>
      </c>
      <c r="P11" s="45">
        <f t="shared" si="0"/>
        <v>0</v>
      </c>
      <c r="Q11" s="45">
        <f t="shared" si="0"/>
        <v>0</v>
      </c>
      <c r="R11" s="45">
        <f t="shared" ref="R11:X11" si="1">SUM(R13,R19,R36,R37)</f>
        <v>65.715000000000003</v>
      </c>
      <c r="S11" s="45">
        <f t="shared" si="1"/>
        <v>0</v>
      </c>
      <c r="T11" s="45">
        <f t="shared" si="1"/>
        <v>3</v>
      </c>
      <c r="U11" s="45">
        <f t="shared" si="1"/>
        <v>0</v>
      </c>
      <c r="V11" s="45">
        <f t="shared" si="1"/>
        <v>1.7</v>
      </c>
      <c r="W11" s="45">
        <f t="shared" si="1"/>
        <v>0</v>
      </c>
      <c r="X11" s="45">
        <f t="shared" si="1"/>
        <v>0</v>
      </c>
      <c r="Y11" s="45">
        <f t="shared" ref="Y11:AE11" si="2">SUM(Y13,Y19,Y36,Y37)</f>
        <v>0</v>
      </c>
      <c r="Z11" s="45">
        <f t="shared" si="2"/>
        <v>0</v>
      </c>
      <c r="AA11" s="45">
        <f t="shared" si="2"/>
        <v>0</v>
      </c>
      <c r="AB11" s="45">
        <f t="shared" si="2"/>
        <v>0</v>
      </c>
      <c r="AC11" s="45">
        <f t="shared" si="2"/>
        <v>0</v>
      </c>
      <c r="AD11" s="45">
        <f t="shared" si="2"/>
        <v>0</v>
      </c>
      <c r="AE11" s="45">
        <f t="shared" si="2"/>
        <v>0</v>
      </c>
      <c r="AF11" s="45">
        <f t="shared" ref="AF11:AL11" si="3">SUM(AF13,AF19,AF36,AF37)</f>
        <v>0</v>
      </c>
      <c r="AG11" s="45">
        <f t="shared" si="3"/>
        <v>0</v>
      </c>
      <c r="AH11" s="45">
        <f t="shared" si="3"/>
        <v>0</v>
      </c>
      <c r="AI11" s="45">
        <f t="shared" si="3"/>
        <v>0</v>
      </c>
      <c r="AJ11" s="45">
        <f t="shared" si="3"/>
        <v>0</v>
      </c>
      <c r="AK11" s="45">
        <f t="shared" si="3"/>
        <v>0</v>
      </c>
      <c r="AL11" s="45">
        <f t="shared" si="3"/>
        <v>0</v>
      </c>
      <c r="AM11" s="45">
        <f t="shared" ref="AM11:AS11" si="4">SUM(AM13,AM19,AM36,AM37)</f>
        <v>0</v>
      </c>
      <c r="AN11" s="45">
        <f t="shared" si="4"/>
        <v>0</v>
      </c>
      <c r="AO11" s="45">
        <f t="shared" si="4"/>
        <v>0</v>
      </c>
      <c r="AP11" s="45">
        <f t="shared" si="4"/>
        <v>0</v>
      </c>
      <c r="AQ11" s="45">
        <f t="shared" si="4"/>
        <v>0</v>
      </c>
      <c r="AR11" s="45">
        <f t="shared" si="4"/>
        <v>0</v>
      </c>
      <c r="AS11" s="45">
        <f t="shared" si="4"/>
        <v>0</v>
      </c>
      <c r="AT11" s="45">
        <f t="shared" ref="AT11:AZ11" si="5">SUM(K11,R11,Y11,AF11,AM11)</f>
        <v>225.715</v>
      </c>
      <c r="AU11" s="45">
        <f t="shared" si="5"/>
        <v>0</v>
      </c>
      <c r="AV11" s="45">
        <f t="shared" si="5"/>
        <v>3.3</v>
      </c>
      <c r="AW11" s="45">
        <f t="shared" si="5"/>
        <v>0</v>
      </c>
      <c r="AX11" s="45">
        <f t="shared" si="5"/>
        <v>1.7</v>
      </c>
      <c r="AY11" s="45">
        <f t="shared" si="5"/>
        <v>0</v>
      </c>
      <c r="AZ11" s="45">
        <f t="shared" si="5"/>
        <v>0</v>
      </c>
    </row>
    <row r="12" spans="1:59" ht="15.75" x14ac:dyDescent="0.25">
      <c r="A12" s="7" t="s">
        <v>39</v>
      </c>
      <c r="B12" s="8" t="s">
        <v>40</v>
      </c>
      <c r="C12" s="7" t="s">
        <v>38</v>
      </c>
      <c r="D12" s="45">
        <f t="shared" ref="D12:AE12" si="6">D11</f>
        <v>225.715</v>
      </c>
      <c r="E12" s="45">
        <f t="shared" si="6"/>
        <v>0</v>
      </c>
      <c r="F12" s="45">
        <f t="shared" si="6"/>
        <v>3</v>
      </c>
      <c r="G12" s="45">
        <f t="shared" si="6"/>
        <v>0</v>
      </c>
      <c r="H12" s="45">
        <f t="shared" si="6"/>
        <v>1.7</v>
      </c>
      <c r="I12" s="45">
        <f t="shared" si="6"/>
        <v>0</v>
      </c>
      <c r="J12" s="45">
        <f t="shared" si="6"/>
        <v>0</v>
      </c>
      <c r="K12" s="45">
        <f t="shared" si="6"/>
        <v>160</v>
      </c>
      <c r="L12" s="45">
        <f t="shared" si="6"/>
        <v>0</v>
      </c>
      <c r="M12" s="45">
        <f t="shared" si="6"/>
        <v>0.3</v>
      </c>
      <c r="N12" s="45">
        <f t="shared" si="6"/>
        <v>0</v>
      </c>
      <c r="O12" s="45">
        <f t="shared" si="6"/>
        <v>0</v>
      </c>
      <c r="P12" s="45">
        <f t="shared" si="6"/>
        <v>0</v>
      </c>
      <c r="Q12" s="45">
        <f t="shared" si="6"/>
        <v>0</v>
      </c>
      <c r="R12" s="45">
        <f t="shared" si="6"/>
        <v>65.715000000000003</v>
      </c>
      <c r="S12" s="45">
        <f t="shared" si="6"/>
        <v>0</v>
      </c>
      <c r="T12" s="45">
        <f t="shared" si="6"/>
        <v>3</v>
      </c>
      <c r="U12" s="45">
        <f t="shared" si="6"/>
        <v>0</v>
      </c>
      <c r="V12" s="45">
        <f t="shared" si="6"/>
        <v>1.7</v>
      </c>
      <c r="W12" s="45">
        <f t="shared" si="6"/>
        <v>0</v>
      </c>
      <c r="X12" s="45">
        <f t="shared" si="6"/>
        <v>0</v>
      </c>
      <c r="Y12" s="45">
        <f t="shared" si="6"/>
        <v>0</v>
      </c>
      <c r="Z12" s="45">
        <f t="shared" si="6"/>
        <v>0</v>
      </c>
      <c r="AA12" s="45">
        <f t="shared" si="6"/>
        <v>0</v>
      </c>
      <c r="AB12" s="45">
        <f t="shared" si="6"/>
        <v>0</v>
      </c>
      <c r="AC12" s="45">
        <f t="shared" si="6"/>
        <v>0</v>
      </c>
      <c r="AD12" s="45">
        <f t="shared" si="6"/>
        <v>0</v>
      </c>
      <c r="AE12" s="45">
        <f t="shared" si="6"/>
        <v>0</v>
      </c>
      <c r="AF12" s="45">
        <f t="shared" ref="AF12:AS12" si="7">AF11</f>
        <v>0</v>
      </c>
      <c r="AG12" s="45">
        <f t="shared" si="7"/>
        <v>0</v>
      </c>
      <c r="AH12" s="45">
        <f t="shared" si="7"/>
        <v>0</v>
      </c>
      <c r="AI12" s="45">
        <f t="shared" si="7"/>
        <v>0</v>
      </c>
      <c r="AJ12" s="45">
        <f t="shared" si="7"/>
        <v>0</v>
      </c>
      <c r="AK12" s="45">
        <f t="shared" si="7"/>
        <v>0</v>
      </c>
      <c r="AL12" s="45">
        <f t="shared" si="7"/>
        <v>0</v>
      </c>
      <c r="AM12" s="45">
        <f t="shared" si="7"/>
        <v>0</v>
      </c>
      <c r="AN12" s="45">
        <f t="shared" si="7"/>
        <v>0</v>
      </c>
      <c r="AO12" s="45">
        <f t="shared" si="7"/>
        <v>0</v>
      </c>
      <c r="AP12" s="45">
        <f t="shared" si="7"/>
        <v>0</v>
      </c>
      <c r="AQ12" s="45">
        <f t="shared" si="7"/>
        <v>0</v>
      </c>
      <c r="AR12" s="45">
        <f t="shared" si="7"/>
        <v>0</v>
      </c>
      <c r="AS12" s="45">
        <f t="shared" si="7"/>
        <v>0</v>
      </c>
      <c r="AT12" s="45">
        <f t="shared" ref="AT12:AT45" si="8">SUM(K12,R12,Y12,AF12,AM12)</f>
        <v>225.715</v>
      </c>
      <c r="AU12" s="45">
        <f t="shared" ref="AU12:AU45" si="9">SUM(L12,S12,Z12,AG12,AN12)</f>
        <v>0</v>
      </c>
      <c r="AV12" s="45">
        <f t="shared" ref="AV12:AV45" si="10">SUM(M12,T12,AA12,AH12,AO12)</f>
        <v>3.3</v>
      </c>
      <c r="AW12" s="45">
        <f t="shared" ref="AW12:AW45" si="11">SUM(N12,U12,AB12,AI12,AP12)</f>
        <v>0</v>
      </c>
      <c r="AX12" s="45">
        <f t="shared" ref="AX12:AX45" si="12">SUM(O12,V12,AC12,AJ12,AQ12)</f>
        <v>1.7</v>
      </c>
      <c r="AY12" s="45">
        <f t="shared" ref="AY12:AY45" si="13">SUM(P12,W12,AD12,AK12,AR12)</f>
        <v>0</v>
      </c>
      <c r="AZ12" s="45">
        <f t="shared" ref="AZ12:AZ45" si="14">SUM(Q12,X12,AE12,AL12,AS12)</f>
        <v>0</v>
      </c>
    </row>
    <row r="13" spans="1:59" ht="15.75" x14ac:dyDescent="0.25">
      <c r="A13" s="7" t="s">
        <v>41</v>
      </c>
      <c r="B13" s="8" t="s">
        <v>42</v>
      </c>
      <c r="C13" s="7" t="s">
        <v>38</v>
      </c>
      <c r="D13" s="45">
        <f t="shared" ref="D13:Q13" si="15">SUM(D14,D16)</f>
        <v>160</v>
      </c>
      <c r="E13" s="45">
        <f t="shared" si="15"/>
        <v>0</v>
      </c>
      <c r="F13" s="45">
        <f t="shared" si="15"/>
        <v>0</v>
      </c>
      <c r="G13" s="45">
        <f t="shared" si="15"/>
        <v>0</v>
      </c>
      <c r="H13" s="45">
        <f t="shared" si="15"/>
        <v>0</v>
      </c>
      <c r="I13" s="45">
        <f t="shared" si="15"/>
        <v>0</v>
      </c>
      <c r="J13" s="45">
        <f t="shared" si="15"/>
        <v>0</v>
      </c>
      <c r="K13" s="45">
        <f t="shared" si="15"/>
        <v>160</v>
      </c>
      <c r="L13" s="45">
        <f t="shared" si="15"/>
        <v>0</v>
      </c>
      <c r="M13" s="45">
        <f t="shared" si="15"/>
        <v>0</v>
      </c>
      <c r="N13" s="45">
        <f t="shared" si="15"/>
        <v>0</v>
      </c>
      <c r="O13" s="45">
        <f t="shared" si="15"/>
        <v>0</v>
      </c>
      <c r="P13" s="45">
        <f t="shared" si="15"/>
        <v>0</v>
      </c>
      <c r="Q13" s="45">
        <f t="shared" si="15"/>
        <v>0</v>
      </c>
      <c r="R13" s="45">
        <f t="shared" ref="R13:X13" si="16">SUM(R14,R16)</f>
        <v>0</v>
      </c>
      <c r="S13" s="45">
        <f t="shared" si="16"/>
        <v>0</v>
      </c>
      <c r="T13" s="45">
        <f t="shared" si="16"/>
        <v>0</v>
      </c>
      <c r="U13" s="45">
        <f t="shared" si="16"/>
        <v>0</v>
      </c>
      <c r="V13" s="45">
        <f t="shared" si="16"/>
        <v>0</v>
      </c>
      <c r="W13" s="45">
        <f t="shared" si="16"/>
        <v>0</v>
      </c>
      <c r="X13" s="45">
        <f t="shared" si="16"/>
        <v>0</v>
      </c>
      <c r="Y13" s="45">
        <f t="shared" ref="Y13:AE13" si="17">SUM(Y14,Y16)</f>
        <v>0</v>
      </c>
      <c r="Z13" s="45">
        <f t="shared" si="17"/>
        <v>0</v>
      </c>
      <c r="AA13" s="45">
        <f t="shared" si="17"/>
        <v>0</v>
      </c>
      <c r="AB13" s="45">
        <f t="shared" si="17"/>
        <v>0</v>
      </c>
      <c r="AC13" s="45">
        <f t="shared" si="17"/>
        <v>0</v>
      </c>
      <c r="AD13" s="45">
        <f t="shared" si="17"/>
        <v>0</v>
      </c>
      <c r="AE13" s="45">
        <f t="shared" si="17"/>
        <v>0</v>
      </c>
      <c r="AF13" s="45">
        <f t="shared" ref="AF13:AL13" si="18">SUM(AF14,AF16)</f>
        <v>0</v>
      </c>
      <c r="AG13" s="45">
        <f t="shared" si="18"/>
        <v>0</v>
      </c>
      <c r="AH13" s="45">
        <f t="shared" si="18"/>
        <v>0</v>
      </c>
      <c r="AI13" s="45">
        <f t="shared" si="18"/>
        <v>0</v>
      </c>
      <c r="AJ13" s="45">
        <f t="shared" si="18"/>
        <v>0</v>
      </c>
      <c r="AK13" s="45">
        <f t="shared" si="18"/>
        <v>0</v>
      </c>
      <c r="AL13" s="45">
        <f t="shared" si="18"/>
        <v>0</v>
      </c>
      <c r="AM13" s="45">
        <f t="shared" ref="AM13:AS13" si="19">SUM(AM14,AM16)</f>
        <v>0</v>
      </c>
      <c r="AN13" s="45">
        <f t="shared" si="19"/>
        <v>0</v>
      </c>
      <c r="AO13" s="45">
        <f t="shared" si="19"/>
        <v>0</v>
      </c>
      <c r="AP13" s="45">
        <f t="shared" si="19"/>
        <v>0</v>
      </c>
      <c r="AQ13" s="45">
        <f t="shared" si="19"/>
        <v>0</v>
      </c>
      <c r="AR13" s="45">
        <f t="shared" si="19"/>
        <v>0</v>
      </c>
      <c r="AS13" s="45">
        <f t="shared" si="19"/>
        <v>0</v>
      </c>
      <c r="AT13" s="45">
        <f t="shared" si="8"/>
        <v>160</v>
      </c>
      <c r="AU13" s="45">
        <f t="shared" si="9"/>
        <v>0</v>
      </c>
      <c r="AV13" s="45">
        <f t="shared" si="10"/>
        <v>0</v>
      </c>
      <c r="AW13" s="45">
        <f t="shared" si="11"/>
        <v>0</v>
      </c>
      <c r="AX13" s="45">
        <f t="shared" si="12"/>
        <v>0</v>
      </c>
      <c r="AY13" s="45">
        <f t="shared" si="13"/>
        <v>0</v>
      </c>
      <c r="AZ13" s="45">
        <f t="shared" si="14"/>
        <v>0</v>
      </c>
    </row>
    <row r="14" spans="1:59" ht="31.5" x14ac:dyDescent="0.25">
      <c r="A14" s="7" t="s">
        <v>43</v>
      </c>
      <c r="B14" s="8" t="s">
        <v>44</v>
      </c>
      <c r="C14" s="7" t="s">
        <v>38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0</v>
      </c>
      <c r="AK14" s="45">
        <v>0</v>
      </c>
      <c r="AL14" s="45">
        <v>0</v>
      </c>
      <c r="AM14" s="45">
        <v>0</v>
      </c>
      <c r="AN14" s="45">
        <v>0</v>
      </c>
      <c r="AO14" s="45">
        <v>0</v>
      </c>
      <c r="AP14" s="45">
        <v>0</v>
      </c>
      <c r="AQ14" s="45">
        <v>0</v>
      </c>
      <c r="AR14" s="45">
        <v>0</v>
      </c>
      <c r="AS14" s="45">
        <v>0</v>
      </c>
      <c r="AT14" s="45">
        <f t="shared" si="8"/>
        <v>0</v>
      </c>
      <c r="AU14" s="45">
        <f t="shared" si="9"/>
        <v>0</v>
      </c>
      <c r="AV14" s="45">
        <f t="shared" si="10"/>
        <v>0</v>
      </c>
      <c r="AW14" s="45">
        <f t="shared" si="11"/>
        <v>0</v>
      </c>
      <c r="AX14" s="45">
        <f t="shared" si="12"/>
        <v>0</v>
      </c>
      <c r="AY14" s="45">
        <f t="shared" si="13"/>
        <v>0</v>
      </c>
      <c r="AZ14" s="45">
        <f t="shared" si="14"/>
        <v>0</v>
      </c>
    </row>
    <row r="15" spans="1:59" ht="78.75" x14ac:dyDescent="0.25">
      <c r="A15" s="7" t="s">
        <v>45</v>
      </c>
      <c r="B15" s="8" t="s">
        <v>46</v>
      </c>
      <c r="C15" s="7" t="s">
        <v>38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5">
        <v>0</v>
      </c>
      <c r="AJ15" s="45">
        <v>0</v>
      </c>
      <c r="AK15" s="45">
        <v>0</v>
      </c>
      <c r="AL15" s="45">
        <v>0</v>
      </c>
      <c r="AM15" s="45">
        <v>0</v>
      </c>
      <c r="AN15" s="45">
        <v>0</v>
      </c>
      <c r="AO15" s="45">
        <v>0</v>
      </c>
      <c r="AP15" s="45">
        <v>0</v>
      </c>
      <c r="AQ15" s="45">
        <v>0</v>
      </c>
      <c r="AR15" s="45">
        <v>0</v>
      </c>
      <c r="AS15" s="45">
        <v>0</v>
      </c>
      <c r="AT15" s="45">
        <f t="shared" si="8"/>
        <v>0</v>
      </c>
      <c r="AU15" s="45">
        <f t="shared" si="9"/>
        <v>0</v>
      </c>
      <c r="AV15" s="45">
        <f t="shared" si="10"/>
        <v>0</v>
      </c>
      <c r="AW15" s="45">
        <f t="shared" si="11"/>
        <v>0</v>
      </c>
      <c r="AX15" s="45">
        <f t="shared" si="12"/>
        <v>0</v>
      </c>
      <c r="AY15" s="45">
        <f t="shared" si="13"/>
        <v>0</v>
      </c>
      <c r="AZ15" s="45">
        <f t="shared" si="14"/>
        <v>0</v>
      </c>
    </row>
    <row r="16" spans="1:59" ht="63" x14ac:dyDescent="0.25">
      <c r="A16" s="7" t="s">
        <v>47</v>
      </c>
      <c r="B16" s="8" t="s">
        <v>48</v>
      </c>
      <c r="C16" s="7" t="s">
        <v>38</v>
      </c>
      <c r="D16" s="45">
        <f t="shared" ref="D16:AE16" si="20">D17</f>
        <v>160</v>
      </c>
      <c r="E16" s="45">
        <f t="shared" si="20"/>
        <v>0</v>
      </c>
      <c r="F16" s="45">
        <f t="shared" si="20"/>
        <v>0</v>
      </c>
      <c r="G16" s="45">
        <f t="shared" si="20"/>
        <v>0</v>
      </c>
      <c r="H16" s="45">
        <f t="shared" si="20"/>
        <v>0</v>
      </c>
      <c r="I16" s="45">
        <f t="shared" si="20"/>
        <v>0</v>
      </c>
      <c r="J16" s="45">
        <f t="shared" si="20"/>
        <v>0</v>
      </c>
      <c r="K16" s="45">
        <f t="shared" si="20"/>
        <v>160</v>
      </c>
      <c r="L16" s="45">
        <f t="shared" si="20"/>
        <v>0</v>
      </c>
      <c r="M16" s="45">
        <f t="shared" si="20"/>
        <v>0</v>
      </c>
      <c r="N16" s="45">
        <f t="shared" si="20"/>
        <v>0</v>
      </c>
      <c r="O16" s="45">
        <f t="shared" si="20"/>
        <v>0</v>
      </c>
      <c r="P16" s="45">
        <f t="shared" si="20"/>
        <v>0</v>
      </c>
      <c r="Q16" s="45">
        <f t="shared" si="20"/>
        <v>0</v>
      </c>
      <c r="R16" s="45">
        <f t="shared" si="20"/>
        <v>0</v>
      </c>
      <c r="S16" s="45">
        <f t="shared" si="20"/>
        <v>0</v>
      </c>
      <c r="T16" s="45">
        <f t="shared" si="20"/>
        <v>0</v>
      </c>
      <c r="U16" s="45">
        <f t="shared" si="20"/>
        <v>0</v>
      </c>
      <c r="V16" s="45">
        <f t="shared" si="20"/>
        <v>0</v>
      </c>
      <c r="W16" s="45">
        <f t="shared" si="20"/>
        <v>0</v>
      </c>
      <c r="X16" s="45">
        <f t="shared" si="20"/>
        <v>0</v>
      </c>
      <c r="Y16" s="45">
        <f t="shared" si="20"/>
        <v>0</v>
      </c>
      <c r="Z16" s="45">
        <f t="shared" si="20"/>
        <v>0</v>
      </c>
      <c r="AA16" s="45">
        <f t="shared" si="20"/>
        <v>0</v>
      </c>
      <c r="AB16" s="45">
        <f t="shared" si="20"/>
        <v>0</v>
      </c>
      <c r="AC16" s="45">
        <f t="shared" si="20"/>
        <v>0</v>
      </c>
      <c r="AD16" s="45">
        <f t="shared" si="20"/>
        <v>0</v>
      </c>
      <c r="AE16" s="45">
        <f t="shared" si="20"/>
        <v>0</v>
      </c>
      <c r="AF16" s="45">
        <f t="shared" ref="AF16:AS16" si="21">AF17</f>
        <v>0</v>
      </c>
      <c r="AG16" s="45">
        <f t="shared" si="21"/>
        <v>0</v>
      </c>
      <c r="AH16" s="45">
        <f t="shared" si="21"/>
        <v>0</v>
      </c>
      <c r="AI16" s="45">
        <f t="shared" si="21"/>
        <v>0</v>
      </c>
      <c r="AJ16" s="45">
        <f t="shared" si="21"/>
        <v>0</v>
      </c>
      <c r="AK16" s="45">
        <f t="shared" si="21"/>
        <v>0</v>
      </c>
      <c r="AL16" s="45">
        <f t="shared" si="21"/>
        <v>0</v>
      </c>
      <c r="AM16" s="45">
        <f t="shared" si="21"/>
        <v>0</v>
      </c>
      <c r="AN16" s="45">
        <f t="shared" si="21"/>
        <v>0</v>
      </c>
      <c r="AO16" s="45">
        <f t="shared" si="21"/>
        <v>0</v>
      </c>
      <c r="AP16" s="45">
        <f t="shared" si="21"/>
        <v>0</v>
      </c>
      <c r="AQ16" s="45">
        <f t="shared" si="21"/>
        <v>0</v>
      </c>
      <c r="AR16" s="45">
        <f t="shared" si="21"/>
        <v>0</v>
      </c>
      <c r="AS16" s="45">
        <f t="shared" si="21"/>
        <v>0</v>
      </c>
      <c r="AT16" s="45">
        <f t="shared" si="8"/>
        <v>160</v>
      </c>
      <c r="AU16" s="45">
        <f t="shared" si="9"/>
        <v>0</v>
      </c>
      <c r="AV16" s="45">
        <f t="shared" si="10"/>
        <v>0</v>
      </c>
      <c r="AW16" s="45">
        <f t="shared" si="11"/>
        <v>0</v>
      </c>
      <c r="AX16" s="45">
        <f t="shared" si="12"/>
        <v>0</v>
      </c>
      <c r="AY16" s="45">
        <f t="shared" si="13"/>
        <v>0</v>
      </c>
      <c r="AZ16" s="45">
        <f t="shared" si="14"/>
        <v>0</v>
      </c>
    </row>
    <row r="17" spans="1:52" ht="47.25" x14ac:dyDescent="0.25">
      <c r="A17" s="7" t="s">
        <v>49</v>
      </c>
      <c r="B17" s="8" t="s">
        <v>50</v>
      </c>
      <c r="C17" s="7" t="s">
        <v>38</v>
      </c>
      <c r="D17" s="45">
        <f t="shared" ref="D17:J17" si="22">SUM(D18:D18)</f>
        <v>160</v>
      </c>
      <c r="E17" s="45">
        <f t="shared" si="22"/>
        <v>0</v>
      </c>
      <c r="F17" s="45">
        <f t="shared" si="22"/>
        <v>0</v>
      </c>
      <c r="G17" s="45">
        <f t="shared" si="22"/>
        <v>0</v>
      </c>
      <c r="H17" s="45">
        <f t="shared" si="22"/>
        <v>0</v>
      </c>
      <c r="I17" s="45">
        <f t="shared" si="22"/>
        <v>0</v>
      </c>
      <c r="J17" s="45">
        <f t="shared" si="22"/>
        <v>0</v>
      </c>
      <c r="K17" s="45">
        <f t="shared" ref="K17:Q17" si="23">SUM(K18:K18)</f>
        <v>160</v>
      </c>
      <c r="L17" s="45">
        <f t="shared" si="23"/>
        <v>0</v>
      </c>
      <c r="M17" s="45">
        <f t="shared" si="23"/>
        <v>0</v>
      </c>
      <c r="N17" s="45">
        <f t="shared" si="23"/>
        <v>0</v>
      </c>
      <c r="O17" s="45">
        <f t="shared" si="23"/>
        <v>0</v>
      </c>
      <c r="P17" s="45">
        <f t="shared" si="23"/>
        <v>0</v>
      </c>
      <c r="Q17" s="45">
        <f t="shared" si="23"/>
        <v>0</v>
      </c>
      <c r="R17" s="45">
        <f t="shared" ref="R17:X17" si="24">SUM(R18:R18)</f>
        <v>0</v>
      </c>
      <c r="S17" s="45">
        <f t="shared" si="24"/>
        <v>0</v>
      </c>
      <c r="T17" s="45">
        <f t="shared" si="24"/>
        <v>0</v>
      </c>
      <c r="U17" s="45">
        <f t="shared" si="24"/>
        <v>0</v>
      </c>
      <c r="V17" s="45">
        <f t="shared" si="24"/>
        <v>0</v>
      </c>
      <c r="W17" s="45">
        <f t="shared" si="24"/>
        <v>0</v>
      </c>
      <c r="X17" s="45">
        <f t="shared" si="24"/>
        <v>0</v>
      </c>
      <c r="Y17" s="45">
        <f t="shared" ref="Y17:AE17" si="25">SUM(Y18:Y18)</f>
        <v>0</v>
      </c>
      <c r="Z17" s="45">
        <f t="shared" si="25"/>
        <v>0</v>
      </c>
      <c r="AA17" s="45">
        <f t="shared" si="25"/>
        <v>0</v>
      </c>
      <c r="AB17" s="45">
        <f t="shared" si="25"/>
        <v>0</v>
      </c>
      <c r="AC17" s="45">
        <f t="shared" si="25"/>
        <v>0</v>
      </c>
      <c r="AD17" s="45">
        <f t="shared" si="25"/>
        <v>0</v>
      </c>
      <c r="AE17" s="45">
        <f t="shared" si="25"/>
        <v>0</v>
      </c>
      <c r="AF17" s="45">
        <f t="shared" ref="AF17:AL17" si="26">SUM(AF18:AF18)</f>
        <v>0</v>
      </c>
      <c r="AG17" s="45">
        <f t="shared" si="26"/>
        <v>0</v>
      </c>
      <c r="AH17" s="45">
        <f t="shared" si="26"/>
        <v>0</v>
      </c>
      <c r="AI17" s="45">
        <f t="shared" si="26"/>
        <v>0</v>
      </c>
      <c r="AJ17" s="45">
        <f t="shared" si="26"/>
        <v>0</v>
      </c>
      <c r="AK17" s="45">
        <f t="shared" si="26"/>
        <v>0</v>
      </c>
      <c r="AL17" s="45">
        <f t="shared" si="26"/>
        <v>0</v>
      </c>
      <c r="AM17" s="45">
        <f t="shared" ref="AM17:AS17" si="27">SUM(AM18:AM18)</f>
        <v>0</v>
      </c>
      <c r="AN17" s="45">
        <f t="shared" si="27"/>
        <v>0</v>
      </c>
      <c r="AO17" s="45">
        <f t="shared" si="27"/>
        <v>0</v>
      </c>
      <c r="AP17" s="45">
        <f t="shared" si="27"/>
        <v>0</v>
      </c>
      <c r="AQ17" s="45">
        <f t="shared" si="27"/>
        <v>0</v>
      </c>
      <c r="AR17" s="45">
        <f t="shared" si="27"/>
        <v>0</v>
      </c>
      <c r="AS17" s="45">
        <f t="shared" si="27"/>
        <v>0</v>
      </c>
      <c r="AT17" s="45">
        <f t="shared" si="8"/>
        <v>160</v>
      </c>
      <c r="AU17" s="45">
        <f t="shared" si="9"/>
        <v>0</v>
      </c>
      <c r="AV17" s="45">
        <f t="shared" si="10"/>
        <v>0</v>
      </c>
      <c r="AW17" s="45">
        <f t="shared" si="11"/>
        <v>0</v>
      </c>
      <c r="AX17" s="45">
        <f t="shared" si="12"/>
        <v>0</v>
      </c>
      <c r="AY17" s="45">
        <f t="shared" si="13"/>
        <v>0</v>
      </c>
      <c r="AZ17" s="45">
        <f t="shared" si="14"/>
        <v>0</v>
      </c>
    </row>
    <row r="18" spans="1:52" ht="15.75" x14ac:dyDescent="0.25">
      <c r="A18" s="19" t="s">
        <v>49</v>
      </c>
      <c r="B18" s="8" t="s">
        <v>6</v>
      </c>
      <c r="C18" s="19" t="s">
        <v>0</v>
      </c>
      <c r="D18" s="45">
        <v>160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160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0</v>
      </c>
      <c r="AK18" s="45">
        <v>0</v>
      </c>
      <c r="AL18" s="45">
        <v>0</v>
      </c>
      <c r="AM18" s="45">
        <v>0</v>
      </c>
      <c r="AN18" s="45">
        <v>0</v>
      </c>
      <c r="AO18" s="45">
        <v>0</v>
      </c>
      <c r="AP18" s="45">
        <v>0</v>
      </c>
      <c r="AQ18" s="45">
        <v>0</v>
      </c>
      <c r="AR18" s="45">
        <v>0</v>
      </c>
      <c r="AS18" s="45">
        <v>0</v>
      </c>
      <c r="AT18" s="45">
        <f t="shared" si="8"/>
        <v>160</v>
      </c>
      <c r="AU18" s="45">
        <f t="shared" si="9"/>
        <v>0</v>
      </c>
      <c r="AV18" s="45">
        <f t="shared" si="10"/>
        <v>0</v>
      </c>
      <c r="AW18" s="45">
        <f t="shared" si="11"/>
        <v>0</v>
      </c>
      <c r="AX18" s="45">
        <f t="shared" si="12"/>
        <v>0</v>
      </c>
      <c r="AY18" s="45">
        <f t="shared" si="13"/>
        <v>0</v>
      </c>
      <c r="AZ18" s="45">
        <f t="shared" si="14"/>
        <v>0</v>
      </c>
    </row>
    <row r="19" spans="1:52" ht="31.5" x14ac:dyDescent="0.25">
      <c r="A19" s="7" t="s">
        <v>51</v>
      </c>
      <c r="B19" s="8" t="s">
        <v>137</v>
      </c>
      <c r="C19" s="7" t="s">
        <v>38</v>
      </c>
      <c r="D19" s="45">
        <f t="shared" ref="D19:AE19" si="28">SUM(D20,D25,D30,D31)</f>
        <v>65.715000000000003</v>
      </c>
      <c r="E19" s="45">
        <f t="shared" si="28"/>
        <v>0</v>
      </c>
      <c r="F19" s="45">
        <f t="shared" si="28"/>
        <v>3</v>
      </c>
      <c r="G19" s="45">
        <f t="shared" si="28"/>
        <v>0</v>
      </c>
      <c r="H19" s="45">
        <f t="shared" si="28"/>
        <v>1.7</v>
      </c>
      <c r="I19" s="45">
        <f t="shared" si="28"/>
        <v>0</v>
      </c>
      <c r="J19" s="45">
        <f t="shared" si="28"/>
        <v>0</v>
      </c>
      <c r="K19" s="45">
        <f t="shared" si="28"/>
        <v>0</v>
      </c>
      <c r="L19" s="45">
        <f t="shared" si="28"/>
        <v>0</v>
      </c>
      <c r="M19" s="45">
        <f t="shared" si="28"/>
        <v>0.3</v>
      </c>
      <c r="N19" s="45">
        <f t="shared" si="28"/>
        <v>0</v>
      </c>
      <c r="O19" s="45">
        <f t="shared" si="28"/>
        <v>0</v>
      </c>
      <c r="P19" s="45">
        <f t="shared" si="28"/>
        <v>0</v>
      </c>
      <c r="Q19" s="45">
        <f t="shared" si="28"/>
        <v>0</v>
      </c>
      <c r="R19" s="45">
        <f t="shared" si="28"/>
        <v>65.715000000000003</v>
      </c>
      <c r="S19" s="45">
        <f t="shared" si="28"/>
        <v>0</v>
      </c>
      <c r="T19" s="45">
        <f t="shared" si="28"/>
        <v>3</v>
      </c>
      <c r="U19" s="45">
        <f t="shared" si="28"/>
        <v>0</v>
      </c>
      <c r="V19" s="45">
        <f t="shared" si="28"/>
        <v>1.7</v>
      </c>
      <c r="W19" s="45">
        <f t="shared" si="28"/>
        <v>0</v>
      </c>
      <c r="X19" s="45">
        <f t="shared" si="28"/>
        <v>0</v>
      </c>
      <c r="Y19" s="45">
        <f t="shared" si="28"/>
        <v>0</v>
      </c>
      <c r="Z19" s="45">
        <f t="shared" si="28"/>
        <v>0</v>
      </c>
      <c r="AA19" s="45">
        <f t="shared" si="28"/>
        <v>0</v>
      </c>
      <c r="AB19" s="45">
        <f t="shared" si="28"/>
        <v>0</v>
      </c>
      <c r="AC19" s="45">
        <f t="shared" si="28"/>
        <v>0</v>
      </c>
      <c r="AD19" s="45">
        <f t="shared" si="28"/>
        <v>0</v>
      </c>
      <c r="AE19" s="45">
        <f t="shared" si="28"/>
        <v>0</v>
      </c>
      <c r="AF19" s="45">
        <f t="shared" ref="AF19:AS19" si="29">SUM(AF20,AF25,AF30,AF31)</f>
        <v>0</v>
      </c>
      <c r="AG19" s="45">
        <f t="shared" si="29"/>
        <v>0</v>
      </c>
      <c r="AH19" s="45">
        <f t="shared" si="29"/>
        <v>0</v>
      </c>
      <c r="AI19" s="45">
        <f t="shared" si="29"/>
        <v>0</v>
      </c>
      <c r="AJ19" s="45">
        <f t="shared" si="29"/>
        <v>0</v>
      </c>
      <c r="AK19" s="45">
        <f t="shared" si="29"/>
        <v>0</v>
      </c>
      <c r="AL19" s="45">
        <f t="shared" si="29"/>
        <v>0</v>
      </c>
      <c r="AM19" s="45">
        <f t="shared" si="29"/>
        <v>0</v>
      </c>
      <c r="AN19" s="45">
        <f t="shared" si="29"/>
        <v>0</v>
      </c>
      <c r="AO19" s="45">
        <f t="shared" si="29"/>
        <v>0</v>
      </c>
      <c r="AP19" s="45">
        <f t="shared" si="29"/>
        <v>0</v>
      </c>
      <c r="AQ19" s="45">
        <f t="shared" si="29"/>
        <v>0</v>
      </c>
      <c r="AR19" s="45">
        <f t="shared" si="29"/>
        <v>0</v>
      </c>
      <c r="AS19" s="45">
        <f t="shared" si="29"/>
        <v>0</v>
      </c>
      <c r="AT19" s="45">
        <f t="shared" si="8"/>
        <v>65.715000000000003</v>
      </c>
      <c r="AU19" s="45">
        <f t="shared" si="9"/>
        <v>0</v>
      </c>
      <c r="AV19" s="45">
        <f t="shared" si="10"/>
        <v>3.3</v>
      </c>
      <c r="AW19" s="45">
        <f t="shared" si="11"/>
        <v>0</v>
      </c>
      <c r="AX19" s="45">
        <f t="shared" si="12"/>
        <v>1.7</v>
      </c>
      <c r="AY19" s="45">
        <f t="shared" si="13"/>
        <v>0</v>
      </c>
      <c r="AZ19" s="45">
        <f t="shared" si="14"/>
        <v>0</v>
      </c>
    </row>
    <row r="20" spans="1:52" ht="47.25" x14ac:dyDescent="0.25">
      <c r="A20" s="7" t="s">
        <v>52</v>
      </c>
      <c r="B20" s="8" t="s">
        <v>53</v>
      </c>
      <c r="C20" s="7" t="s">
        <v>38</v>
      </c>
      <c r="D20" s="45">
        <f t="shared" ref="D20:AE20" si="30">D21</f>
        <v>65</v>
      </c>
      <c r="E20" s="45">
        <f t="shared" si="30"/>
        <v>0</v>
      </c>
      <c r="F20" s="45">
        <f t="shared" si="30"/>
        <v>0</v>
      </c>
      <c r="G20" s="45">
        <f t="shared" si="30"/>
        <v>0</v>
      </c>
      <c r="H20" s="45">
        <f t="shared" si="30"/>
        <v>0</v>
      </c>
      <c r="I20" s="45">
        <f t="shared" si="30"/>
        <v>0</v>
      </c>
      <c r="J20" s="45">
        <f t="shared" si="30"/>
        <v>0</v>
      </c>
      <c r="K20" s="45">
        <f t="shared" si="30"/>
        <v>0</v>
      </c>
      <c r="L20" s="45">
        <f t="shared" si="30"/>
        <v>0</v>
      </c>
      <c r="M20" s="45">
        <f t="shared" si="30"/>
        <v>0</v>
      </c>
      <c r="N20" s="45">
        <f t="shared" si="30"/>
        <v>0</v>
      </c>
      <c r="O20" s="45">
        <f t="shared" si="30"/>
        <v>0</v>
      </c>
      <c r="P20" s="45">
        <f t="shared" si="30"/>
        <v>0</v>
      </c>
      <c r="Q20" s="45">
        <f t="shared" si="30"/>
        <v>0</v>
      </c>
      <c r="R20" s="45">
        <f t="shared" si="30"/>
        <v>65</v>
      </c>
      <c r="S20" s="45">
        <f t="shared" si="30"/>
        <v>0</v>
      </c>
      <c r="T20" s="45">
        <f t="shared" si="30"/>
        <v>0</v>
      </c>
      <c r="U20" s="45">
        <f t="shared" si="30"/>
        <v>0</v>
      </c>
      <c r="V20" s="45">
        <f t="shared" si="30"/>
        <v>0</v>
      </c>
      <c r="W20" s="45">
        <f t="shared" si="30"/>
        <v>0</v>
      </c>
      <c r="X20" s="45">
        <f t="shared" si="30"/>
        <v>0</v>
      </c>
      <c r="Y20" s="45">
        <f t="shared" si="30"/>
        <v>0</v>
      </c>
      <c r="Z20" s="45">
        <f t="shared" si="30"/>
        <v>0</v>
      </c>
      <c r="AA20" s="45">
        <f t="shared" si="30"/>
        <v>0</v>
      </c>
      <c r="AB20" s="45">
        <f t="shared" si="30"/>
        <v>0</v>
      </c>
      <c r="AC20" s="45">
        <f t="shared" si="30"/>
        <v>0</v>
      </c>
      <c r="AD20" s="45">
        <f t="shared" si="30"/>
        <v>0</v>
      </c>
      <c r="AE20" s="45">
        <f t="shared" si="30"/>
        <v>0</v>
      </c>
      <c r="AF20" s="45">
        <f t="shared" ref="AF20:AS20" si="31">AF21</f>
        <v>0</v>
      </c>
      <c r="AG20" s="45">
        <f t="shared" si="31"/>
        <v>0</v>
      </c>
      <c r="AH20" s="45">
        <f t="shared" si="31"/>
        <v>0</v>
      </c>
      <c r="AI20" s="45">
        <f t="shared" si="31"/>
        <v>0</v>
      </c>
      <c r="AJ20" s="45">
        <f t="shared" si="31"/>
        <v>0</v>
      </c>
      <c r="AK20" s="45">
        <f t="shared" si="31"/>
        <v>0</v>
      </c>
      <c r="AL20" s="45">
        <f t="shared" si="31"/>
        <v>0</v>
      </c>
      <c r="AM20" s="45">
        <f t="shared" si="31"/>
        <v>0</v>
      </c>
      <c r="AN20" s="45">
        <f t="shared" si="31"/>
        <v>0</v>
      </c>
      <c r="AO20" s="45">
        <f t="shared" si="31"/>
        <v>0</v>
      </c>
      <c r="AP20" s="45">
        <f t="shared" si="31"/>
        <v>0</v>
      </c>
      <c r="AQ20" s="45">
        <f t="shared" si="31"/>
        <v>0</v>
      </c>
      <c r="AR20" s="45">
        <f t="shared" si="31"/>
        <v>0</v>
      </c>
      <c r="AS20" s="45">
        <f t="shared" si="31"/>
        <v>0</v>
      </c>
      <c r="AT20" s="45">
        <f t="shared" si="8"/>
        <v>65</v>
      </c>
      <c r="AU20" s="45">
        <f t="shared" si="9"/>
        <v>0</v>
      </c>
      <c r="AV20" s="45">
        <f t="shared" si="10"/>
        <v>0</v>
      </c>
      <c r="AW20" s="45">
        <f t="shared" si="11"/>
        <v>0</v>
      </c>
      <c r="AX20" s="45">
        <f t="shared" si="12"/>
        <v>0</v>
      </c>
      <c r="AY20" s="45">
        <f t="shared" si="13"/>
        <v>0</v>
      </c>
      <c r="AZ20" s="45">
        <f t="shared" si="14"/>
        <v>0</v>
      </c>
    </row>
    <row r="21" spans="1:52" ht="31.5" x14ac:dyDescent="0.25">
      <c r="A21" s="7" t="s">
        <v>54</v>
      </c>
      <c r="B21" s="8" t="s">
        <v>55</v>
      </c>
      <c r="C21" s="7" t="s">
        <v>38</v>
      </c>
      <c r="D21" s="45">
        <f t="shared" ref="D21:Q21" si="32">SUM(D22:D23)</f>
        <v>65</v>
      </c>
      <c r="E21" s="45">
        <f t="shared" si="32"/>
        <v>0</v>
      </c>
      <c r="F21" s="45">
        <f t="shared" si="32"/>
        <v>0</v>
      </c>
      <c r="G21" s="45">
        <f t="shared" si="32"/>
        <v>0</v>
      </c>
      <c r="H21" s="45">
        <f t="shared" si="32"/>
        <v>0</v>
      </c>
      <c r="I21" s="45">
        <f t="shared" si="32"/>
        <v>0</v>
      </c>
      <c r="J21" s="45">
        <f t="shared" si="32"/>
        <v>0</v>
      </c>
      <c r="K21" s="45">
        <f t="shared" si="32"/>
        <v>0</v>
      </c>
      <c r="L21" s="45">
        <f t="shared" si="32"/>
        <v>0</v>
      </c>
      <c r="M21" s="45">
        <f t="shared" si="32"/>
        <v>0</v>
      </c>
      <c r="N21" s="45">
        <f t="shared" si="32"/>
        <v>0</v>
      </c>
      <c r="O21" s="45">
        <f t="shared" si="32"/>
        <v>0</v>
      </c>
      <c r="P21" s="45">
        <f t="shared" si="32"/>
        <v>0</v>
      </c>
      <c r="Q21" s="45">
        <f t="shared" si="32"/>
        <v>0</v>
      </c>
      <c r="R21" s="45">
        <f t="shared" ref="R21:X21" si="33">SUM(R22:R23)</f>
        <v>65</v>
      </c>
      <c r="S21" s="45">
        <f t="shared" si="33"/>
        <v>0</v>
      </c>
      <c r="T21" s="45">
        <f t="shared" si="33"/>
        <v>0</v>
      </c>
      <c r="U21" s="45">
        <f t="shared" si="33"/>
        <v>0</v>
      </c>
      <c r="V21" s="45">
        <f t="shared" si="33"/>
        <v>0</v>
      </c>
      <c r="W21" s="45">
        <f t="shared" si="33"/>
        <v>0</v>
      </c>
      <c r="X21" s="45">
        <f t="shared" si="33"/>
        <v>0</v>
      </c>
      <c r="Y21" s="45">
        <f t="shared" ref="Y21:AE21" si="34">SUM(Y22:Y23)</f>
        <v>0</v>
      </c>
      <c r="Z21" s="45">
        <f t="shared" si="34"/>
        <v>0</v>
      </c>
      <c r="AA21" s="45">
        <f t="shared" si="34"/>
        <v>0</v>
      </c>
      <c r="AB21" s="45">
        <f t="shared" si="34"/>
        <v>0</v>
      </c>
      <c r="AC21" s="45">
        <f t="shared" si="34"/>
        <v>0</v>
      </c>
      <c r="AD21" s="45">
        <f t="shared" si="34"/>
        <v>0</v>
      </c>
      <c r="AE21" s="45">
        <f t="shared" si="34"/>
        <v>0</v>
      </c>
      <c r="AF21" s="45">
        <f t="shared" ref="AF21:AL21" si="35">SUM(AF22:AF23)</f>
        <v>0</v>
      </c>
      <c r="AG21" s="45">
        <f t="shared" si="35"/>
        <v>0</v>
      </c>
      <c r="AH21" s="45">
        <f t="shared" si="35"/>
        <v>0</v>
      </c>
      <c r="AI21" s="45">
        <f t="shared" si="35"/>
        <v>0</v>
      </c>
      <c r="AJ21" s="45">
        <f t="shared" si="35"/>
        <v>0</v>
      </c>
      <c r="AK21" s="45">
        <f t="shared" si="35"/>
        <v>0</v>
      </c>
      <c r="AL21" s="45">
        <f t="shared" si="35"/>
        <v>0</v>
      </c>
      <c r="AM21" s="45">
        <f t="shared" ref="AM21:AS21" si="36">SUM(AM22:AM23)</f>
        <v>0</v>
      </c>
      <c r="AN21" s="45">
        <f t="shared" si="36"/>
        <v>0</v>
      </c>
      <c r="AO21" s="45">
        <f t="shared" si="36"/>
        <v>0</v>
      </c>
      <c r="AP21" s="45">
        <f t="shared" si="36"/>
        <v>0</v>
      </c>
      <c r="AQ21" s="45">
        <f t="shared" si="36"/>
        <v>0</v>
      </c>
      <c r="AR21" s="45">
        <f t="shared" si="36"/>
        <v>0</v>
      </c>
      <c r="AS21" s="45">
        <f t="shared" si="36"/>
        <v>0</v>
      </c>
      <c r="AT21" s="45">
        <f t="shared" si="8"/>
        <v>65</v>
      </c>
      <c r="AU21" s="45">
        <f t="shared" si="9"/>
        <v>0</v>
      </c>
      <c r="AV21" s="45">
        <f t="shared" si="10"/>
        <v>0</v>
      </c>
      <c r="AW21" s="45">
        <f t="shared" si="11"/>
        <v>0</v>
      </c>
      <c r="AX21" s="45">
        <f t="shared" si="12"/>
        <v>0</v>
      </c>
      <c r="AY21" s="45">
        <f t="shared" si="13"/>
        <v>0</v>
      </c>
      <c r="AZ21" s="45">
        <f t="shared" si="14"/>
        <v>0</v>
      </c>
    </row>
    <row r="22" spans="1:52" ht="57" customHeight="1" x14ac:dyDescent="0.25">
      <c r="A22" s="19" t="s">
        <v>54</v>
      </c>
      <c r="B22" s="8" t="s">
        <v>439</v>
      </c>
      <c r="C22" s="19" t="s">
        <v>1</v>
      </c>
      <c r="D22" s="45">
        <v>65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65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5">
        <v>0</v>
      </c>
      <c r="AJ22" s="45">
        <v>0</v>
      </c>
      <c r="AK22" s="45">
        <v>0</v>
      </c>
      <c r="AL22" s="45">
        <v>0</v>
      </c>
      <c r="AM22" s="45">
        <v>0</v>
      </c>
      <c r="AN22" s="45">
        <v>0</v>
      </c>
      <c r="AO22" s="45">
        <v>0</v>
      </c>
      <c r="AP22" s="45">
        <v>0</v>
      </c>
      <c r="AQ22" s="45">
        <v>0</v>
      </c>
      <c r="AR22" s="45">
        <v>0</v>
      </c>
      <c r="AS22" s="45">
        <v>0</v>
      </c>
      <c r="AT22" s="45">
        <f t="shared" si="8"/>
        <v>65</v>
      </c>
      <c r="AU22" s="45">
        <f t="shared" si="9"/>
        <v>0</v>
      </c>
      <c r="AV22" s="45">
        <f t="shared" si="10"/>
        <v>0</v>
      </c>
      <c r="AW22" s="45">
        <f t="shared" si="11"/>
        <v>0</v>
      </c>
      <c r="AX22" s="45">
        <f t="shared" si="12"/>
        <v>0</v>
      </c>
      <c r="AY22" s="45">
        <f t="shared" si="13"/>
        <v>0</v>
      </c>
      <c r="AZ22" s="45">
        <f t="shared" si="14"/>
        <v>0</v>
      </c>
    </row>
    <row r="23" spans="1:52" ht="31.5" x14ac:dyDescent="0.25">
      <c r="A23" s="19" t="s">
        <v>54</v>
      </c>
      <c r="B23" s="8" t="s">
        <v>7</v>
      </c>
      <c r="C23" s="19" t="s">
        <v>71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0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0</v>
      </c>
      <c r="AQ23" s="45">
        <v>0</v>
      </c>
      <c r="AR23" s="45">
        <v>0</v>
      </c>
      <c r="AS23" s="45">
        <v>0</v>
      </c>
      <c r="AT23" s="45">
        <f t="shared" si="8"/>
        <v>0</v>
      </c>
      <c r="AU23" s="45">
        <f t="shared" si="9"/>
        <v>0</v>
      </c>
      <c r="AV23" s="45">
        <f t="shared" si="10"/>
        <v>0</v>
      </c>
      <c r="AW23" s="45">
        <f t="shared" si="11"/>
        <v>0</v>
      </c>
      <c r="AX23" s="45">
        <f t="shared" si="12"/>
        <v>0</v>
      </c>
      <c r="AY23" s="45">
        <f t="shared" si="13"/>
        <v>0</v>
      </c>
      <c r="AZ23" s="45">
        <f t="shared" si="14"/>
        <v>0</v>
      </c>
    </row>
    <row r="24" spans="1:52" ht="47.25" x14ac:dyDescent="0.25">
      <c r="A24" s="10" t="s">
        <v>70</v>
      </c>
      <c r="B24" s="20" t="s">
        <v>80</v>
      </c>
      <c r="C24" s="7" t="s">
        <v>38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0</v>
      </c>
      <c r="AQ24" s="45">
        <v>0</v>
      </c>
      <c r="AR24" s="45">
        <v>0</v>
      </c>
      <c r="AS24" s="45">
        <v>0</v>
      </c>
      <c r="AT24" s="45">
        <f t="shared" si="8"/>
        <v>0</v>
      </c>
      <c r="AU24" s="45">
        <f t="shared" si="9"/>
        <v>0</v>
      </c>
      <c r="AV24" s="45">
        <f t="shared" si="10"/>
        <v>0</v>
      </c>
      <c r="AW24" s="45">
        <f t="shared" si="11"/>
        <v>0</v>
      </c>
      <c r="AX24" s="45">
        <f t="shared" si="12"/>
        <v>0</v>
      </c>
      <c r="AY24" s="45">
        <f t="shared" si="13"/>
        <v>0</v>
      </c>
      <c r="AZ24" s="45">
        <f t="shared" si="14"/>
        <v>0</v>
      </c>
    </row>
    <row r="25" spans="1:52" ht="47.25" x14ac:dyDescent="0.25">
      <c r="A25" s="7" t="s">
        <v>56</v>
      </c>
      <c r="B25" s="8" t="s">
        <v>57</v>
      </c>
      <c r="C25" s="7" t="s">
        <v>38</v>
      </c>
      <c r="D25" s="45">
        <f t="shared" ref="D25:AE25" si="37">D26</f>
        <v>0.71500000000000008</v>
      </c>
      <c r="E25" s="45">
        <f t="shared" si="37"/>
        <v>0</v>
      </c>
      <c r="F25" s="45">
        <f t="shared" si="37"/>
        <v>3</v>
      </c>
      <c r="G25" s="45">
        <f t="shared" si="37"/>
        <v>0</v>
      </c>
      <c r="H25" s="45">
        <f t="shared" si="37"/>
        <v>1.7</v>
      </c>
      <c r="I25" s="45">
        <f t="shared" si="37"/>
        <v>0</v>
      </c>
      <c r="J25" s="45">
        <f t="shared" si="37"/>
        <v>0</v>
      </c>
      <c r="K25" s="45">
        <f t="shared" si="37"/>
        <v>0</v>
      </c>
      <c r="L25" s="45">
        <f t="shared" si="37"/>
        <v>0</v>
      </c>
      <c r="M25" s="45">
        <f t="shared" si="37"/>
        <v>0.3</v>
      </c>
      <c r="N25" s="45">
        <f t="shared" si="37"/>
        <v>0</v>
      </c>
      <c r="O25" s="45">
        <f t="shared" si="37"/>
        <v>0</v>
      </c>
      <c r="P25" s="45">
        <f t="shared" si="37"/>
        <v>0</v>
      </c>
      <c r="Q25" s="45">
        <f t="shared" si="37"/>
        <v>0</v>
      </c>
      <c r="R25" s="45">
        <f t="shared" si="37"/>
        <v>0.71500000000000008</v>
      </c>
      <c r="S25" s="45">
        <f t="shared" si="37"/>
        <v>0</v>
      </c>
      <c r="T25" s="45">
        <f t="shared" si="37"/>
        <v>3</v>
      </c>
      <c r="U25" s="45">
        <f t="shared" si="37"/>
        <v>0</v>
      </c>
      <c r="V25" s="45">
        <f t="shared" si="37"/>
        <v>1.7</v>
      </c>
      <c r="W25" s="45">
        <f t="shared" si="37"/>
        <v>0</v>
      </c>
      <c r="X25" s="45">
        <f t="shared" si="37"/>
        <v>0</v>
      </c>
      <c r="Y25" s="45">
        <f t="shared" si="37"/>
        <v>0</v>
      </c>
      <c r="Z25" s="45">
        <f t="shared" si="37"/>
        <v>0</v>
      </c>
      <c r="AA25" s="45">
        <f t="shared" si="37"/>
        <v>0</v>
      </c>
      <c r="AB25" s="45">
        <f t="shared" si="37"/>
        <v>0</v>
      </c>
      <c r="AC25" s="45">
        <f t="shared" si="37"/>
        <v>0</v>
      </c>
      <c r="AD25" s="45">
        <f t="shared" si="37"/>
        <v>0</v>
      </c>
      <c r="AE25" s="45">
        <f t="shared" si="37"/>
        <v>0</v>
      </c>
      <c r="AF25" s="45">
        <f t="shared" ref="AF25:AS25" si="38">AF26</f>
        <v>0</v>
      </c>
      <c r="AG25" s="45">
        <f t="shared" si="38"/>
        <v>0</v>
      </c>
      <c r="AH25" s="45">
        <f t="shared" si="38"/>
        <v>0</v>
      </c>
      <c r="AI25" s="45">
        <f t="shared" si="38"/>
        <v>0</v>
      </c>
      <c r="AJ25" s="45">
        <f t="shared" si="38"/>
        <v>0</v>
      </c>
      <c r="AK25" s="45">
        <f t="shared" si="38"/>
        <v>0</v>
      </c>
      <c r="AL25" s="45">
        <f t="shared" si="38"/>
        <v>0</v>
      </c>
      <c r="AM25" s="45">
        <f t="shared" si="38"/>
        <v>0</v>
      </c>
      <c r="AN25" s="45">
        <f t="shared" si="38"/>
        <v>0</v>
      </c>
      <c r="AO25" s="45">
        <f t="shared" si="38"/>
        <v>0</v>
      </c>
      <c r="AP25" s="45">
        <f t="shared" si="38"/>
        <v>0</v>
      </c>
      <c r="AQ25" s="45">
        <f t="shared" si="38"/>
        <v>0</v>
      </c>
      <c r="AR25" s="45">
        <f t="shared" si="38"/>
        <v>0</v>
      </c>
      <c r="AS25" s="45">
        <f t="shared" si="38"/>
        <v>0</v>
      </c>
      <c r="AT25" s="45">
        <f t="shared" si="8"/>
        <v>0.71500000000000008</v>
      </c>
      <c r="AU25" s="45">
        <f t="shared" si="9"/>
        <v>0</v>
      </c>
      <c r="AV25" s="45">
        <f t="shared" si="10"/>
        <v>3.3</v>
      </c>
      <c r="AW25" s="45">
        <f t="shared" si="11"/>
        <v>0</v>
      </c>
      <c r="AX25" s="45">
        <f t="shared" si="12"/>
        <v>1.7</v>
      </c>
      <c r="AY25" s="45">
        <f t="shared" si="13"/>
        <v>0</v>
      </c>
      <c r="AZ25" s="45">
        <f t="shared" si="14"/>
        <v>0</v>
      </c>
    </row>
    <row r="26" spans="1:52" ht="15.75" x14ac:dyDescent="0.25">
      <c r="A26" s="7" t="s">
        <v>58</v>
      </c>
      <c r="B26" s="8" t="s">
        <v>59</v>
      </c>
      <c r="C26" s="7" t="s">
        <v>38</v>
      </c>
      <c r="D26" s="45">
        <f t="shared" ref="D26:Q26" si="39">SUM(D27:D29)</f>
        <v>0.71500000000000008</v>
      </c>
      <c r="E26" s="45">
        <f t="shared" si="39"/>
        <v>0</v>
      </c>
      <c r="F26" s="45">
        <f t="shared" si="39"/>
        <v>3</v>
      </c>
      <c r="G26" s="45">
        <f t="shared" si="39"/>
        <v>0</v>
      </c>
      <c r="H26" s="45">
        <f t="shared" si="39"/>
        <v>1.7</v>
      </c>
      <c r="I26" s="45">
        <f t="shared" si="39"/>
        <v>0</v>
      </c>
      <c r="J26" s="45">
        <f t="shared" si="39"/>
        <v>0</v>
      </c>
      <c r="K26" s="45">
        <f t="shared" si="39"/>
        <v>0</v>
      </c>
      <c r="L26" s="45">
        <f t="shared" si="39"/>
        <v>0</v>
      </c>
      <c r="M26" s="45">
        <f t="shared" si="39"/>
        <v>0.3</v>
      </c>
      <c r="N26" s="45">
        <f t="shared" si="39"/>
        <v>0</v>
      </c>
      <c r="O26" s="45">
        <f t="shared" si="39"/>
        <v>0</v>
      </c>
      <c r="P26" s="45">
        <f t="shared" si="39"/>
        <v>0</v>
      </c>
      <c r="Q26" s="45">
        <f t="shared" si="39"/>
        <v>0</v>
      </c>
      <c r="R26" s="45">
        <f t="shared" ref="R26:X26" si="40">SUM(R27:R29)</f>
        <v>0.71500000000000008</v>
      </c>
      <c r="S26" s="45">
        <f t="shared" si="40"/>
        <v>0</v>
      </c>
      <c r="T26" s="45">
        <f t="shared" si="40"/>
        <v>3</v>
      </c>
      <c r="U26" s="45">
        <f t="shared" si="40"/>
        <v>0</v>
      </c>
      <c r="V26" s="45">
        <f t="shared" si="40"/>
        <v>1.7</v>
      </c>
      <c r="W26" s="45">
        <f t="shared" si="40"/>
        <v>0</v>
      </c>
      <c r="X26" s="45">
        <f t="shared" si="40"/>
        <v>0</v>
      </c>
      <c r="Y26" s="45">
        <f t="shared" ref="Y26:AE26" si="41">SUM(Y27:Y29)</f>
        <v>0</v>
      </c>
      <c r="Z26" s="45">
        <f t="shared" si="41"/>
        <v>0</v>
      </c>
      <c r="AA26" s="45">
        <f t="shared" si="41"/>
        <v>0</v>
      </c>
      <c r="AB26" s="45">
        <f t="shared" si="41"/>
        <v>0</v>
      </c>
      <c r="AC26" s="45">
        <f t="shared" si="41"/>
        <v>0</v>
      </c>
      <c r="AD26" s="45">
        <f t="shared" si="41"/>
        <v>0</v>
      </c>
      <c r="AE26" s="45">
        <f t="shared" si="41"/>
        <v>0</v>
      </c>
      <c r="AF26" s="45">
        <f t="shared" ref="AF26:AL26" si="42">SUM(AF27:AF29)</f>
        <v>0</v>
      </c>
      <c r="AG26" s="45">
        <f t="shared" si="42"/>
        <v>0</v>
      </c>
      <c r="AH26" s="45">
        <f t="shared" si="42"/>
        <v>0</v>
      </c>
      <c r="AI26" s="45">
        <f t="shared" si="42"/>
        <v>0</v>
      </c>
      <c r="AJ26" s="45">
        <f t="shared" si="42"/>
        <v>0</v>
      </c>
      <c r="AK26" s="45">
        <f t="shared" si="42"/>
        <v>0</v>
      </c>
      <c r="AL26" s="45">
        <f t="shared" si="42"/>
        <v>0</v>
      </c>
      <c r="AM26" s="45">
        <f t="shared" ref="AM26:AS26" si="43">SUM(AM27:AM29)</f>
        <v>0</v>
      </c>
      <c r="AN26" s="45">
        <f t="shared" si="43"/>
        <v>0</v>
      </c>
      <c r="AO26" s="45">
        <f t="shared" si="43"/>
        <v>0</v>
      </c>
      <c r="AP26" s="45">
        <f t="shared" si="43"/>
        <v>0</v>
      </c>
      <c r="AQ26" s="45">
        <f t="shared" si="43"/>
        <v>0</v>
      </c>
      <c r="AR26" s="45">
        <f t="shared" si="43"/>
        <v>0</v>
      </c>
      <c r="AS26" s="45">
        <f t="shared" si="43"/>
        <v>0</v>
      </c>
      <c r="AT26" s="45">
        <f t="shared" si="8"/>
        <v>0.71500000000000008</v>
      </c>
      <c r="AU26" s="45">
        <f t="shared" si="9"/>
        <v>0</v>
      </c>
      <c r="AV26" s="45">
        <f t="shared" si="10"/>
        <v>3.3</v>
      </c>
      <c r="AW26" s="45">
        <f t="shared" si="11"/>
        <v>0</v>
      </c>
      <c r="AX26" s="45">
        <f t="shared" si="12"/>
        <v>1.7</v>
      </c>
      <c r="AY26" s="45">
        <f t="shared" si="13"/>
        <v>0</v>
      </c>
      <c r="AZ26" s="45">
        <f t="shared" si="14"/>
        <v>0</v>
      </c>
    </row>
    <row r="27" spans="1:52" ht="47.25" x14ac:dyDescent="0.25">
      <c r="A27" s="19" t="s">
        <v>58</v>
      </c>
      <c r="B27" s="8" t="s">
        <v>9</v>
      </c>
      <c r="C27" s="19" t="s">
        <v>74</v>
      </c>
      <c r="D27" s="45">
        <v>0.315</v>
      </c>
      <c r="E27" s="45">
        <v>0</v>
      </c>
      <c r="F27" s="45">
        <v>2.5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0.315</v>
      </c>
      <c r="S27" s="45">
        <v>0</v>
      </c>
      <c r="T27" s="45">
        <v>2.5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f t="shared" si="8"/>
        <v>0.315</v>
      </c>
      <c r="AU27" s="45">
        <f t="shared" si="9"/>
        <v>0</v>
      </c>
      <c r="AV27" s="45">
        <f t="shared" si="10"/>
        <v>2.5</v>
      </c>
      <c r="AW27" s="45">
        <f t="shared" si="11"/>
        <v>0</v>
      </c>
      <c r="AX27" s="45">
        <f t="shared" si="12"/>
        <v>0</v>
      </c>
      <c r="AY27" s="45">
        <f t="shared" si="13"/>
        <v>0</v>
      </c>
      <c r="AZ27" s="45">
        <f t="shared" si="14"/>
        <v>0</v>
      </c>
    </row>
    <row r="28" spans="1:52" ht="47.25" x14ac:dyDescent="0.25">
      <c r="A28" s="19" t="s">
        <v>58</v>
      </c>
      <c r="B28" s="8" t="s">
        <v>16</v>
      </c>
      <c r="C28" s="19" t="s">
        <v>75</v>
      </c>
      <c r="D28" s="45">
        <v>0.4</v>
      </c>
      <c r="E28" s="45">
        <v>0</v>
      </c>
      <c r="F28" s="45">
        <v>0.3</v>
      </c>
      <c r="G28" s="45">
        <v>0</v>
      </c>
      <c r="H28" s="45">
        <v>1.7</v>
      </c>
      <c r="I28" s="45">
        <v>0</v>
      </c>
      <c r="J28" s="45">
        <v>0</v>
      </c>
      <c r="K28" s="45">
        <v>0</v>
      </c>
      <c r="L28" s="45">
        <v>0</v>
      </c>
      <c r="M28" s="45">
        <v>0.3</v>
      </c>
      <c r="N28" s="45">
        <v>0</v>
      </c>
      <c r="O28" s="45">
        <v>0</v>
      </c>
      <c r="P28" s="45">
        <v>0</v>
      </c>
      <c r="Q28" s="45">
        <v>0</v>
      </c>
      <c r="R28" s="45">
        <v>0.4</v>
      </c>
      <c r="S28" s="45">
        <v>0</v>
      </c>
      <c r="T28" s="45">
        <v>0.3</v>
      </c>
      <c r="U28" s="45">
        <v>0</v>
      </c>
      <c r="V28" s="45">
        <v>1.7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45">
        <v>0</v>
      </c>
      <c r="AO28" s="45">
        <v>0</v>
      </c>
      <c r="AP28" s="45">
        <v>0</v>
      </c>
      <c r="AQ28" s="45">
        <v>0</v>
      </c>
      <c r="AR28" s="45">
        <v>0</v>
      </c>
      <c r="AS28" s="45">
        <v>0</v>
      </c>
      <c r="AT28" s="45">
        <f t="shared" si="8"/>
        <v>0.4</v>
      </c>
      <c r="AU28" s="45">
        <f t="shared" si="9"/>
        <v>0</v>
      </c>
      <c r="AV28" s="45">
        <f t="shared" si="10"/>
        <v>0.6</v>
      </c>
      <c r="AW28" s="45">
        <f t="shared" si="11"/>
        <v>0</v>
      </c>
      <c r="AX28" s="45">
        <f t="shared" si="12"/>
        <v>1.7</v>
      </c>
      <c r="AY28" s="45">
        <f t="shared" si="13"/>
        <v>0</v>
      </c>
      <c r="AZ28" s="45">
        <f t="shared" si="14"/>
        <v>0</v>
      </c>
    </row>
    <row r="29" spans="1:52" ht="47.25" x14ac:dyDescent="0.25">
      <c r="A29" s="19" t="s">
        <v>58</v>
      </c>
      <c r="B29" s="8" t="s">
        <v>10</v>
      </c>
      <c r="C29" s="19" t="s">
        <v>76</v>
      </c>
      <c r="D29" s="45">
        <v>0</v>
      </c>
      <c r="E29" s="45">
        <v>0</v>
      </c>
      <c r="F29" s="45">
        <v>0.2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0.2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0</v>
      </c>
      <c r="AT29" s="45">
        <f t="shared" si="8"/>
        <v>0</v>
      </c>
      <c r="AU29" s="45">
        <f t="shared" si="9"/>
        <v>0</v>
      </c>
      <c r="AV29" s="45">
        <f t="shared" si="10"/>
        <v>0.2</v>
      </c>
      <c r="AW29" s="45">
        <f t="shared" si="11"/>
        <v>0</v>
      </c>
      <c r="AX29" s="45">
        <f t="shared" si="12"/>
        <v>0</v>
      </c>
      <c r="AY29" s="45">
        <f t="shared" si="13"/>
        <v>0</v>
      </c>
      <c r="AZ29" s="45">
        <f t="shared" si="14"/>
        <v>0</v>
      </c>
    </row>
    <row r="30" spans="1:52" ht="31.5" x14ac:dyDescent="0.25">
      <c r="A30" s="10" t="s">
        <v>83</v>
      </c>
      <c r="B30" s="21" t="s">
        <v>82</v>
      </c>
      <c r="C30" s="7" t="s">
        <v>38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0</v>
      </c>
      <c r="AQ30" s="45">
        <v>0</v>
      </c>
      <c r="AR30" s="45">
        <v>0</v>
      </c>
      <c r="AS30" s="45">
        <v>0</v>
      </c>
      <c r="AT30" s="45">
        <f t="shared" si="8"/>
        <v>0</v>
      </c>
      <c r="AU30" s="45">
        <f t="shared" si="9"/>
        <v>0</v>
      </c>
      <c r="AV30" s="45">
        <f t="shared" si="10"/>
        <v>0</v>
      </c>
      <c r="AW30" s="45">
        <f t="shared" si="11"/>
        <v>0</v>
      </c>
      <c r="AX30" s="45">
        <f t="shared" si="12"/>
        <v>0</v>
      </c>
      <c r="AY30" s="45">
        <f t="shared" si="13"/>
        <v>0</v>
      </c>
      <c r="AZ30" s="45">
        <f t="shared" si="14"/>
        <v>0</v>
      </c>
    </row>
    <row r="31" spans="1:52" ht="47.25" x14ac:dyDescent="0.25">
      <c r="A31" s="10" t="s">
        <v>85</v>
      </c>
      <c r="B31" s="21" t="s">
        <v>84</v>
      </c>
      <c r="C31" s="7" t="s">
        <v>38</v>
      </c>
      <c r="D31" s="45">
        <f t="shared" ref="D31:AE31" si="44">D32+D33</f>
        <v>0</v>
      </c>
      <c r="E31" s="45">
        <f t="shared" si="44"/>
        <v>0</v>
      </c>
      <c r="F31" s="45">
        <f t="shared" si="44"/>
        <v>0</v>
      </c>
      <c r="G31" s="45">
        <f t="shared" si="44"/>
        <v>0</v>
      </c>
      <c r="H31" s="45">
        <f t="shared" si="44"/>
        <v>0</v>
      </c>
      <c r="I31" s="45">
        <f t="shared" si="44"/>
        <v>0</v>
      </c>
      <c r="J31" s="45">
        <f t="shared" si="44"/>
        <v>0</v>
      </c>
      <c r="K31" s="45">
        <f t="shared" si="44"/>
        <v>0</v>
      </c>
      <c r="L31" s="45">
        <f t="shared" si="44"/>
        <v>0</v>
      </c>
      <c r="M31" s="45">
        <f t="shared" si="44"/>
        <v>0</v>
      </c>
      <c r="N31" s="45">
        <f t="shared" si="44"/>
        <v>0</v>
      </c>
      <c r="O31" s="45">
        <f t="shared" si="44"/>
        <v>0</v>
      </c>
      <c r="P31" s="45">
        <f t="shared" si="44"/>
        <v>0</v>
      </c>
      <c r="Q31" s="45">
        <f t="shared" si="44"/>
        <v>0</v>
      </c>
      <c r="R31" s="45">
        <f t="shared" si="44"/>
        <v>0</v>
      </c>
      <c r="S31" s="45">
        <f t="shared" si="44"/>
        <v>0</v>
      </c>
      <c r="T31" s="45">
        <f t="shared" si="44"/>
        <v>0</v>
      </c>
      <c r="U31" s="45">
        <f t="shared" si="44"/>
        <v>0</v>
      </c>
      <c r="V31" s="45">
        <f t="shared" si="44"/>
        <v>0</v>
      </c>
      <c r="W31" s="45">
        <f t="shared" si="44"/>
        <v>0</v>
      </c>
      <c r="X31" s="45">
        <f t="shared" si="44"/>
        <v>0</v>
      </c>
      <c r="Y31" s="45">
        <f t="shared" si="44"/>
        <v>0</v>
      </c>
      <c r="Z31" s="45">
        <f t="shared" si="44"/>
        <v>0</v>
      </c>
      <c r="AA31" s="45">
        <f t="shared" si="44"/>
        <v>0</v>
      </c>
      <c r="AB31" s="45">
        <f t="shared" si="44"/>
        <v>0</v>
      </c>
      <c r="AC31" s="45">
        <f t="shared" si="44"/>
        <v>0</v>
      </c>
      <c r="AD31" s="45">
        <f t="shared" si="44"/>
        <v>0</v>
      </c>
      <c r="AE31" s="45">
        <f t="shared" si="44"/>
        <v>0</v>
      </c>
      <c r="AF31" s="45">
        <f t="shared" ref="AF31:AS31" si="45">AF32+AF33</f>
        <v>0</v>
      </c>
      <c r="AG31" s="45">
        <f t="shared" si="45"/>
        <v>0</v>
      </c>
      <c r="AH31" s="45">
        <f t="shared" si="45"/>
        <v>0</v>
      </c>
      <c r="AI31" s="45">
        <f t="shared" si="45"/>
        <v>0</v>
      </c>
      <c r="AJ31" s="45">
        <f t="shared" si="45"/>
        <v>0</v>
      </c>
      <c r="AK31" s="45">
        <f t="shared" si="45"/>
        <v>0</v>
      </c>
      <c r="AL31" s="45">
        <f t="shared" si="45"/>
        <v>0</v>
      </c>
      <c r="AM31" s="45">
        <f t="shared" si="45"/>
        <v>0</v>
      </c>
      <c r="AN31" s="45">
        <f t="shared" si="45"/>
        <v>0</v>
      </c>
      <c r="AO31" s="45">
        <f t="shared" si="45"/>
        <v>0</v>
      </c>
      <c r="AP31" s="45">
        <f t="shared" si="45"/>
        <v>0</v>
      </c>
      <c r="AQ31" s="45">
        <f t="shared" si="45"/>
        <v>0</v>
      </c>
      <c r="AR31" s="45">
        <f t="shared" si="45"/>
        <v>0</v>
      </c>
      <c r="AS31" s="45">
        <f t="shared" si="45"/>
        <v>0</v>
      </c>
      <c r="AT31" s="45">
        <f t="shared" si="8"/>
        <v>0</v>
      </c>
      <c r="AU31" s="45">
        <f t="shared" si="9"/>
        <v>0</v>
      </c>
      <c r="AV31" s="45">
        <f t="shared" si="10"/>
        <v>0</v>
      </c>
      <c r="AW31" s="45">
        <f t="shared" si="11"/>
        <v>0</v>
      </c>
      <c r="AX31" s="45">
        <f t="shared" si="12"/>
        <v>0</v>
      </c>
      <c r="AY31" s="45">
        <f t="shared" si="13"/>
        <v>0</v>
      </c>
      <c r="AZ31" s="45">
        <f t="shared" si="14"/>
        <v>0</v>
      </c>
    </row>
    <row r="32" spans="1:52" ht="31.5" x14ac:dyDescent="0.25">
      <c r="A32" s="10" t="s">
        <v>88</v>
      </c>
      <c r="B32" s="21" t="s">
        <v>86</v>
      </c>
      <c r="C32" s="7" t="s">
        <v>38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f t="shared" si="8"/>
        <v>0</v>
      </c>
      <c r="AU32" s="45">
        <f t="shared" si="9"/>
        <v>0</v>
      </c>
      <c r="AV32" s="45">
        <f t="shared" si="10"/>
        <v>0</v>
      </c>
      <c r="AW32" s="45">
        <f t="shared" si="11"/>
        <v>0</v>
      </c>
      <c r="AX32" s="45">
        <f t="shared" si="12"/>
        <v>0</v>
      </c>
      <c r="AY32" s="45">
        <f t="shared" si="13"/>
        <v>0</v>
      </c>
      <c r="AZ32" s="45">
        <f t="shared" si="14"/>
        <v>0</v>
      </c>
    </row>
    <row r="33" spans="1:52" ht="31.5" x14ac:dyDescent="0.25">
      <c r="A33" s="10" t="s">
        <v>89</v>
      </c>
      <c r="B33" s="21" t="s">
        <v>87</v>
      </c>
      <c r="C33" s="7" t="s">
        <v>38</v>
      </c>
      <c r="D33" s="45">
        <f t="shared" ref="D33:AE33" si="46">SUM(D34:D35)</f>
        <v>0</v>
      </c>
      <c r="E33" s="45">
        <f t="shared" si="46"/>
        <v>0</v>
      </c>
      <c r="F33" s="45">
        <f t="shared" si="46"/>
        <v>0</v>
      </c>
      <c r="G33" s="45">
        <f t="shared" si="46"/>
        <v>0</v>
      </c>
      <c r="H33" s="45">
        <f t="shared" si="46"/>
        <v>0</v>
      </c>
      <c r="I33" s="45">
        <f t="shared" si="46"/>
        <v>0</v>
      </c>
      <c r="J33" s="45">
        <f t="shared" si="46"/>
        <v>0</v>
      </c>
      <c r="K33" s="45">
        <f t="shared" si="46"/>
        <v>0</v>
      </c>
      <c r="L33" s="45">
        <f t="shared" si="46"/>
        <v>0</v>
      </c>
      <c r="M33" s="45">
        <f t="shared" si="46"/>
        <v>0</v>
      </c>
      <c r="N33" s="45">
        <f t="shared" si="46"/>
        <v>0</v>
      </c>
      <c r="O33" s="45">
        <f t="shared" si="46"/>
        <v>0</v>
      </c>
      <c r="P33" s="45">
        <f t="shared" si="46"/>
        <v>0</v>
      </c>
      <c r="Q33" s="45">
        <f t="shared" si="46"/>
        <v>0</v>
      </c>
      <c r="R33" s="45">
        <f t="shared" si="46"/>
        <v>0</v>
      </c>
      <c r="S33" s="45">
        <f t="shared" si="46"/>
        <v>0</v>
      </c>
      <c r="T33" s="45">
        <f t="shared" si="46"/>
        <v>0</v>
      </c>
      <c r="U33" s="45">
        <f t="shared" si="46"/>
        <v>0</v>
      </c>
      <c r="V33" s="45">
        <f t="shared" si="46"/>
        <v>0</v>
      </c>
      <c r="W33" s="45">
        <f t="shared" si="46"/>
        <v>0</v>
      </c>
      <c r="X33" s="45">
        <f t="shared" si="46"/>
        <v>0</v>
      </c>
      <c r="Y33" s="45">
        <f t="shared" si="46"/>
        <v>0</v>
      </c>
      <c r="Z33" s="45">
        <f t="shared" si="46"/>
        <v>0</v>
      </c>
      <c r="AA33" s="45">
        <f t="shared" si="46"/>
        <v>0</v>
      </c>
      <c r="AB33" s="45">
        <f t="shared" si="46"/>
        <v>0</v>
      </c>
      <c r="AC33" s="45">
        <f t="shared" si="46"/>
        <v>0</v>
      </c>
      <c r="AD33" s="45">
        <f t="shared" si="46"/>
        <v>0</v>
      </c>
      <c r="AE33" s="45">
        <f t="shared" si="46"/>
        <v>0</v>
      </c>
      <c r="AF33" s="45">
        <f t="shared" ref="AF33:AS33" si="47">SUM(AF34:AF35)</f>
        <v>0</v>
      </c>
      <c r="AG33" s="45">
        <f t="shared" si="47"/>
        <v>0</v>
      </c>
      <c r="AH33" s="45">
        <f t="shared" si="47"/>
        <v>0</v>
      </c>
      <c r="AI33" s="45">
        <f t="shared" si="47"/>
        <v>0</v>
      </c>
      <c r="AJ33" s="45">
        <f t="shared" si="47"/>
        <v>0</v>
      </c>
      <c r="AK33" s="45">
        <f t="shared" si="47"/>
        <v>0</v>
      </c>
      <c r="AL33" s="45">
        <f t="shared" si="47"/>
        <v>0</v>
      </c>
      <c r="AM33" s="45">
        <f t="shared" si="47"/>
        <v>0</v>
      </c>
      <c r="AN33" s="45">
        <f t="shared" si="47"/>
        <v>0</v>
      </c>
      <c r="AO33" s="45">
        <f t="shared" si="47"/>
        <v>0</v>
      </c>
      <c r="AP33" s="45">
        <f t="shared" si="47"/>
        <v>0</v>
      </c>
      <c r="AQ33" s="45">
        <f t="shared" si="47"/>
        <v>0</v>
      </c>
      <c r="AR33" s="45">
        <f t="shared" si="47"/>
        <v>0</v>
      </c>
      <c r="AS33" s="45">
        <f t="shared" si="47"/>
        <v>0</v>
      </c>
      <c r="AT33" s="45">
        <f t="shared" si="8"/>
        <v>0</v>
      </c>
      <c r="AU33" s="45">
        <f t="shared" si="9"/>
        <v>0</v>
      </c>
      <c r="AV33" s="45">
        <f t="shared" si="10"/>
        <v>0</v>
      </c>
      <c r="AW33" s="45">
        <f t="shared" si="11"/>
        <v>0</v>
      </c>
      <c r="AX33" s="45">
        <f t="shared" si="12"/>
        <v>0</v>
      </c>
      <c r="AY33" s="45">
        <f t="shared" si="13"/>
        <v>0</v>
      </c>
      <c r="AZ33" s="45">
        <f t="shared" si="14"/>
        <v>0</v>
      </c>
    </row>
    <row r="34" spans="1:52" ht="63" x14ac:dyDescent="0.25">
      <c r="A34" s="19" t="s">
        <v>89</v>
      </c>
      <c r="B34" s="8" t="s">
        <v>15</v>
      </c>
      <c r="C34" s="19" t="s">
        <v>72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f t="shared" si="8"/>
        <v>0</v>
      </c>
      <c r="AU34" s="45">
        <f t="shared" si="9"/>
        <v>0</v>
      </c>
      <c r="AV34" s="45">
        <f t="shared" si="10"/>
        <v>0</v>
      </c>
      <c r="AW34" s="45">
        <f t="shared" si="11"/>
        <v>0</v>
      </c>
      <c r="AX34" s="45">
        <f t="shared" si="12"/>
        <v>0</v>
      </c>
      <c r="AY34" s="45">
        <f t="shared" si="13"/>
        <v>0</v>
      </c>
      <c r="AZ34" s="45">
        <f t="shared" si="14"/>
        <v>0</v>
      </c>
    </row>
    <row r="35" spans="1:52" ht="47.25" x14ac:dyDescent="0.25">
      <c r="A35" s="19" t="s">
        <v>89</v>
      </c>
      <c r="B35" s="8" t="s">
        <v>8</v>
      </c>
      <c r="C35" s="19" t="s">
        <v>73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  <c r="AM35" s="45">
        <v>0</v>
      </c>
      <c r="AN35" s="45">
        <v>0</v>
      </c>
      <c r="AO35" s="45">
        <v>0</v>
      </c>
      <c r="AP35" s="45">
        <v>0</v>
      </c>
      <c r="AQ35" s="45">
        <v>0</v>
      </c>
      <c r="AR35" s="45">
        <v>0</v>
      </c>
      <c r="AS35" s="45">
        <v>0</v>
      </c>
      <c r="AT35" s="45">
        <f t="shared" si="8"/>
        <v>0</v>
      </c>
      <c r="AU35" s="45">
        <f t="shared" si="9"/>
        <v>0</v>
      </c>
      <c r="AV35" s="45">
        <f t="shared" si="10"/>
        <v>0</v>
      </c>
      <c r="AW35" s="45">
        <f t="shared" si="11"/>
        <v>0</v>
      </c>
      <c r="AX35" s="45">
        <f t="shared" si="12"/>
        <v>0</v>
      </c>
      <c r="AY35" s="45">
        <f t="shared" si="13"/>
        <v>0</v>
      </c>
      <c r="AZ35" s="45">
        <f t="shared" si="14"/>
        <v>0</v>
      </c>
    </row>
    <row r="36" spans="1:52" ht="31.5" x14ac:dyDescent="0.25">
      <c r="A36" s="7" t="s">
        <v>60</v>
      </c>
      <c r="B36" s="8" t="s">
        <v>61</v>
      </c>
      <c r="C36" s="7" t="s">
        <v>38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  <c r="AN36" s="45">
        <v>0</v>
      </c>
      <c r="AO36" s="45">
        <v>0</v>
      </c>
      <c r="AP36" s="45">
        <v>0</v>
      </c>
      <c r="AQ36" s="45">
        <v>0</v>
      </c>
      <c r="AR36" s="45">
        <v>0</v>
      </c>
      <c r="AS36" s="45">
        <v>0</v>
      </c>
      <c r="AT36" s="45">
        <f t="shared" si="8"/>
        <v>0</v>
      </c>
      <c r="AU36" s="45">
        <f t="shared" si="9"/>
        <v>0</v>
      </c>
      <c r="AV36" s="45">
        <f t="shared" si="10"/>
        <v>0</v>
      </c>
      <c r="AW36" s="45">
        <f t="shared" si="11"/>
        <v>0</v>
      </c>
      <c r="AX36" s="45">
        <f t="shared" si="12"/>
        <v>0</v>
      </c>
      <c r="AY36" s="45">
        <f t="shared" si="13"/>
        <v>0</v>
      </c>
      <c r="AZ36" s="45">
        <f t="shared" si="14"/>
        <v>0</v>
      </c>
    </row>
    <row r="37" spans="1:52" ht="15.75" x14ac:dyDescent="0.25">
      <c r="A37" s="7" t="s">
        <v>62</v>
      </c>
      <c r="B37" s="8" t="s">
        <v>63</v>
      </c>
      <c r="C37" s="7" t="s">
        <v>38</v>
      </c>
      <c r="D37" s="45">
        <f t="shared" ref="D37:AE37" si="48">SUM(D38:D45)</f>
        <v>0</v>
      </c>
      <c r="E37" s="45">
        <f t="shared" si="48"/>
        <v>0</v>
      </c>
      <c r="F37" s="45">
        <f t="shared" si="48"/>
        <v>0</v>
      </c>
      <c r="G37" s="45">
        <f t="shared" si="48"/>
        <v>0</v>
      </c>
      <c r="H37" s="45">
        <f t="shared" si="48"/>
        <v>0</v>
      </c>
      <c r="I37" s="45">
        <f t="shared" si="48"/>
        <v>0</v>
      </c>
      <c r="J37" s="45">
        <f t="shared" si="48"/>
        <v>0</v>
      </c>
      <c r="K37" s="45">
        <f t="shared" si="48"/>
        <v>0</v>
      </c>
      <c r="L37" s="45">
        <f t="shared" si="48"/>
        <v>0</v>
      </c>
      <c r="M37" s="45">
        <f t="shared" si="48"/>
        <v>0</v>
      </c>
      <c r="N37" s="45">
        <f t="shared" si="48"/>
        <v>0</v>
      </c>
      <c r="O37" s="45">
        <f t="shared" si="48"/>
        <v>0</v>
      </c>
      <c r="P37" s="45">
        <f t="shared" si="48"/>
        <v>0</v>
      </c>
      <c r="Q37" s="45">
        <f t="shared" si="48"/>
        <v>0</v>
      </c>
      <c r="R37" s="45">
        <f t="shared" si="48"/>
        <v>0</v>
      </c>
      <c r="S37" s="45">
        <f t="shared" si="48"/>
        <v>0</v>
      </c>
      <c r="T37" s="45">
        <f t="shared" si="48"/>
        <v>0</v>
      </c>
      <c r="U37" s="45">
        <f t="shared" si="48"/>
        <v>0</v>
      </c>
      <c r="V37" s="45">
        <f t="shared" si="48"/>
        <v>0</v>
      </c>
      <c r="W37" s="45">
        <f t="shared" si="48"/>
        <v>0</v>
      </c>
      <c r="X37" s="45">
        <f t="shared" si="48"/>
        <v>0</v>
      </c>
      <c r="Y37" s="45">
        <f t="shared" si="48"/>
        <v>0</v>
      </c>
      <c r="Z37" s="45">
        <f t="shared" si="48"/>
        <v>0</v>
      </c>
      <c r="AA37" s="45">
        <f t="shared" si="48"/>
        <v>0</v>
      </c>
      <c r="AB37" s="45">
        <f t="shared" si="48"/>
        <v>0</v>
      </c>
      <c r="AC37" s="45">
        <f t="shared" si="48"/>
        <v>0</v>
      </c>
      <c r="AD37" s="45">
        <f t="shared" si="48"/>
        <v>0</v>
      </c>
      <c r="AE37" s="45">
        <f t="shared" si="48"/>
        <v>0</v>
      </c>
      <c r="AF37" s="45">
        <f t="shared" ref="AF37:AS37" si="49">SUM(AF38:AF45)</f>
        <v>0</v>
      </c>
      <c r="AG37" s="45">
        <f t="shared" si="49"/>
        <v>0</v>
      </c>
      <c r="AH37" s="45">
        <f t="shared" si="49"/>
        <v>0</v>
      </c>
      <c r="AI37" s="45">
        <f t="shared" si="49"/>
        <v>0</v>
      </c>
      <c r="AJ37" s="45">
        <f t="shared" si="49"/>
        <v>0</v>
      </c>
      <c r="AK37" s="45">
        <f t="shared" si="49"/>
        <v>0</v>
      </c>
      <c r="AL37" s="45">
        <f t="shared" si="49"/>
        <v>0</v>
      </c>
      <c r="AM37" s="45">
        <f t="shared" si="49"/>
        <v>0</v>
      </c>
      <c r="AN37" s="45">
        <f t="shared" si="49"/>
        <v>0</v>
      </c>
      <c r="AO37" s="45">
        <f t="shared" si="49"/>
        <v>0</v>
      </c>
      <c r="AP37" s="45">
        <f t="shared" si="49"/>
        <v>0</v>
      </c>
      <c r="AQ37" s="45">
        <f t="shared" si="49"/>
        <v>0</v>
      </c>
      <c r="AR37" s="45">
        <f t="shared" si="49"/>
        <v>0</v>
      </c>
      <c r="AS37" s="45">
        <f t="shared" si="49"/>
        <v>0</v>
      </c>
      <c r="AT37" s="45">
        <f t="shared" si="8"/>
        <v>0</v>
      </c>
      <c r="AU37" s="45">
        <f t="shared" si="9"/>
        <v>0</v>
      </c>
      <c r="AV37" s="45">
        <f t="shared" si="10"/>
        <v>0</v>
      </c>
      <c r="AW37" s="45">
        <f t="shared" si="11"/>
        <v>0</v>
      </c>
      <c r="AX37" s="45">
        <f t="shared" si="12"/>
        <v>0</v>
      </c>
      <c r="AY37" s="45">
        <f t="shared" si="13"/>
        <v>0</v>
      </c>
      <c r="AZ37" s="45">
        <f t="shared" si="14"/>
        <v>0</v>
      </c>
    </row>
    <row r="38" spans="1:52" ht="15.75" x14ac:dyDescent="0.25">
      <c r="A38" s="19" t="s">
        <v>62</v>
      </c>
      <c r="B38" s="8" t="s">
        <v>64</v>
      </c>
      <c r="C38" s="19" t="s">
        <v>65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0</v>
      </c>
      <c r="AT38" s="45">
        <f t="shared" si="8"/>
        <v>0</v>
      </c>
      <c r="AU38" s="45">
        <f t="shared" si="9"/>
        <v>0</v>
      </c>
      <c r="AV38" s="45">
        <f t="shared" si="10"/>
        <v>0</v>
      </c>
      <c r="AW38" s="45">
        <f t="shared" si="11"/>
        <v>0</v>
      </c>
      <c r="AX38" s="45">
        <f t="shared" si="12"/>
        <v>0</v>
      </c>
      <c r="AY38" s="45">
        <f t="shared" si="13"/>
        <v>0</v>
      </c>
      <c r="AZ38" s="45">
        <f t="shared" si="14"/>
        <v>0</v>
      </c>
    </row>
    <row r="39" spans="1:52" ht="31.5" x14ac:dyDescent="0.25">
      <c r="A39" s="19" t="s">
        <v>62</v>
      </c>
      <c r="B39" s="8" t="s">
        <v>11</v>
      </c>
      <c r="C39" s="19" t="s">
        <v>77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5">
        <v>0</v>
      </c>
      <c r="AP39" s="45">
        <v>0</v>
      </c>
      <c r="AQ39" s="45">
        <v>0</v>
      </c>
      <c r="AR39" s="45">
        <v>0</v>
      </c>
      <c r="AS39" s="45">
        <v>0</v>
      </c>
      <c r="AT39" s="45">
        <f t="shared" si="8"/>
        <v>0</v>
      </c>
      <c r="AU39" s="45">
        <f t="shared" si="9"/>
        <v>0</v>
      </c>
      <c r="AV39" s="45">
        <f t="shared" si="10"/>
        <v>0</v>
      </c>
      <c r="AW39" s="45">
        <f t="shared" si="11"/>
        <v>0</v>
      </c>
      <c r="AX39" s="45">
        <f t="shared" si="12"/>
        <v>0</v>
      </c>
      <c r="AY39" s="45">
        <f t="shared" si="13"/>
        <v>0</v>
      </c>
      <c r="AZ39" s="45">
        <f t="shared" si="14"/>
        <v>0</v>
      </c>
    </row>
    <row r="40" spans="1:52" ht="31.5" x14ac:dyDescent="0.25">
      <c r="A40" s="19" t="s">
        <v>62</v>
      </c>
      <c r="B40" s="8" t="s">
        <v>12</v>
      </c>
      <c r="C40" s="19" t="s">
        <v>78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v>0</v>
      </c>
      <c r="AJ40" s="45">
        <v>0</v>
      </c>
      <c r="AK40" s="45">
        <v>0</v>
      </c>
      <c r="AL40" s="45">
        <v>0</v>
      </c>
      <c r="AM40" s="45">
        <v>0</v>
      </c>
      <c r="AN40" s="45">
        <v>0</v>
      </c>
      <c r="AO40" s="45">
        <v>0</v>
      </c>
      <c r="AP40" s="45">
        <v>0</v>
      </c>
      <c r="AQ40" s="45">
        <v>0</v>
      </c>
      <c r="AR40" s="45">
        <v>0</v>
      </c>
      <c r="AS40" s="45">
        <v>0</v>
      </c>
      <c r="AT40" s="45">
        <f t="shared" si="8"/>
        <v>0</v>
      </c>
      <c r="AU40" s="45">
        <f t="shared" si="9"/>
        <v>0</v>
      </c>
      <c r="AV40" s="45">
        <f t="shared" si="10"/>
        <v>0</v>
      </c>
      <c r="AW40" s="45">
        <f t="shared" si="11"/>
        <v>0</v>
      </c>
      <c r="AX40" s="45">
        <f t="shared" si="12"/>
        <v>0</v>
      </c>
      <c r="AY40" s="45">
        <f t="shared" si="13"/>
        <v>0</v>
      </c>
      <c r="AZ40" s="45">
        <f t="shared" si="14"/>
        <v>0</v>
      </c>
    </row>
    <row r="41" spans="1:52" ht="31.5" x14ac:dyDescent="0.25">
      <c r="A41" s="19" t="s">
        <v>62</v>
      </c>
      <c r="B41" s="8" t="s">
        <v>13</v>
      </c>
      <c r="C41" s="19" t="s">
        <v>79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0</v>
      </c>
      <c r="AK41" s="45">
        <v>0</v>
      </c>
      <c r="AL41" s="45">
        <v>0</v>
      </c>
      <c r="AM41" s="45">
        <v>0</v>
      </c>
      <c r="AN41" s="45">
        <v>0</v>
      </c>
      <c r="AO41" s="45">
        <v>0</v>
      </c>
      <c r="AP41" s="45">
        <v>0</v>
      </c>
      <c r="AQ41" s="45">
        <v>0</v>
      </c>
      <c r="AR41" s="45">
        <v>0</v>
      </c>
      <c r="AS41" s="45">
        <v>0</v>
      </c>
      <c r="AT41" s="45">
        <f t="shared" si="8"/>
        <v>0</v>
      </c>
      <c r="AU41" s="45">
        <f t="shared" si="9"/>
        <v>0</v>
      </c>
      <c r="AV41" s="45">
        <f t="shared" si="10"/>
        <v>0</v>
      </c>
      <c r="AW41" s="45">
        <f t="shared" si="11"/>
        <v>0</v>
      </c>
      <c r="AX41" s="45">
        <f t="shared" si="12"/>
        <v>0</v>
      </c>
      <c r="AY41" s="45">
        <f t="shared" si="13"/>
        <v>0</v>
      </c>
      <c r="AZ41" s="45">
        <f t="shared" si="14"/>
        <v>0</v>
      </c>
    </row>
    <row r="42" spans="1:52" ht="15.75" x14ac:dyDescent="0.25">
      <c r="A42" s="19" t="s">
        <v>62</v>
      </c>
      <c r="B42" s="8" t="s">
        <v>66</v>
      </c>
      <c r="C42" s="19" t="s">
        <v>5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5">
        <f t="shared" si="8"/>
        <v>0</v>
      </c>
      <c r="AU42" s="45">
        <f t="shared" si="9"/>
        <v>0</v>
      </c>
      <c r="AV42" s="45">
        <f t="shared" si="10"/>
        <v>0</v>
      </c>
      <c r="AW42" s="45">
        <f t="shared" si="11"/>
        <v>0</v>
      </c>
      <c r="AX42" s="45">
        <f t="shared" si="12"/>
        <v>0</v>
      </c>
      <c r="AY42" s="45">
        <f t="shared" si="13"/>
        <v>0</v>
      </c>
      <c r="AZ42" s="45">
        <f t="shared" si="14"/>
        <v>0</v>
      </c>
    </row>
    <row r="43" spans="1:52" ht="31.5" x14ac:dyDescent="0.25">
      <c r="A43" s="19" t="s">
        <v>62</v>
      </c>
      <c r="B43" s="8" t="s">
        <v>67</v>
      </c>
      <c r="C43" s="19" t="s">
        <v>4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5">
        <v>0</v>
      </c>
      <c r="AJ43" s="45">
        <v>0</v>
      </c>
      <c r="AK43" s="45">
        <v>0</v>
      </c>
      <c r="AL43" s="45">
        <v>0</v>
      </c>
      <c r="AM43" s="45">
        <v>0</v>
      </c>
      <c r="AN43" s="45">
        <v>0</v>
      </c>
      <c r="AO43" s="45">
        <v>0</v>
      </c>
      <c r="AP43" s="45">
        <v>0</v>
      </c>
      <c r="AQ43" s="45">
        <v>0</v>
      </c>
      <c r="AR43" s="45">
        <v>0</v>
      </c>
      <c r="AS43" s="45">
        <v>0</v>
      </c>
      <c r="AT43" s="45">
        <f t="shared" si="8"/>
        <v>0</v>
      </c>
      <c r="AU43" s="45">
        <f t="shared" si="9"/>
        <v>0</v>
      </c>
      <c r="AV43" s="45">
        <f t="shared" si="10"/>
        <v>0</v>
      </c>
      <c r="AW43" s="45">
        <f t="shared" si="11"/>
        <v>0</v>
      </c>
      <c r="AX43" s="45">
        <f t="shared" si="12"/>
        <v>0</v>
      </c>
      <c r="AY43" s="45">
        <f t="shared" si="13"/>
        <v>0</v>
      </c>
      <c r="AZ43" s="45">
        <f t="shared" si="14"/>
        <v>0</v>
      </c>
    </row>
    <row r="44" spans="1:52" ht="31.5" x14ac:dyDescent="0.25">
      <c r="A44" s="19" t="s">
        <v>62</v>
      </c>
      <c r="B44" s="8" t="s">
        <v>68</v>
      </c>
      <c r="C44" s="19" t="s">
        <v>2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5">
        <v>0</v>
      </c>
      <c r="AJ44" s="45">
        <v>0</v>
      </c>
      <c r="AK44" s="45">
        <v>0</v>
      </c>
      <c r="AL44" s="45">
        <v>0</v>
      </c>
      <c r="AM44" s="45">
        <v>0</v>
      </c>
      <c r="AN44" s="45">
        <v>0</v>
      </c>
      <c r="AO44" s="45">
        <v>0</v>
      </c>
      <c r="AP44" s="45">
        <v>0</v>
      </c>
      <c r="AQ44" s="45">
        <v>0</v>
      </c>
      <c r="AR44" s="45">
        <v>0</v>
      </c>
      <c r="AS44" s="45">
        <v>0</v>
      </c>
      <c r="AT44" s="45">
        <f t="shared" si="8"/>
        <v>0</v>
      </c>
      <c r="AU44" s="45">
        <f t="shared" si="9"/>
        <v>0</v>
      </c>
      <c r="AV44" s="45">
        <f t="shared" si="10"/>
        <v>0</v>
      </c>
      <c r="AW44" s="45">
        <f t="shared" si="11"/>
        <v>0</v>
      </c>
      <c r="AX44" s="45">
        <f t="shared" si="12"/>
        <v>0</v>
      </c>
      <c r="AY44" s="45">
        <f t="shared" si="13"/>
        <v>0</v>
      </c>
      <c r="AZ44" s="45">
        <f t="shared" si="14"/>
        <v>0</v>
      </c>
    </row>
    <row r="45" spans="1:52" ht="47.25" x14ac:dyDescent="0.25">
      <c r="A45" s="19" t="s">
        <v>62</v>
      </c>
      <c r="B45" s="8" t="s">
        <v>69</v>
      </c>
      <c r="C45" s="19" t="s">
        <v>3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>
        <v>0</v>
      </c>
      <c r="AL45" s="45">
        <v>0</v>
      </c>
      <c r="AM45" s="45">
        <v>0</v>
      </c>
      <c r="AN45" s="45">
        <v>0</v>
      </c>
      <c r="AO45" s="45">
        <v>0</v>
      </c>
      <c r="AP45" s="45">
        <v>0</v>
      </c>
      <c r="AQ45" s="45">
        <v>0</v>
      </c>
      <c r="AR45" s="45">
        <v>0</v>
      </c>
      <c r="AS45" s="45">
        <v>0</v>
      </c>
      <c r="AT45" s="45">
        <f t="shared" si="8"/>
        <v>0</v>
      </c>
      <c r="AU45" s="45">
        <f t="shared" si="9"/>
        <v>0</v>
      </c>
      <c r="AV45" s="45">
        <f t="shared" si="10"/>
        <v>0</v>
      </c>
      <c r="AW45" s="45">
        <f t="shared" si="11"/>
        <v>0</v>
      </c>
      <c r="AX45" s="45">
        <f t="shared" si="12"/>
        <v>0</v>
      </c>
      <c r="AY45" s="45">
        <f t="shared" si="13"/>
        <v>0</v>
      </c>
      <c r="AZ45" s="45">
        <f t="shared" si="14"/>
        <v>0</v>
      </c>
    </row>
  </sheetData>
  <mergeCells count="23">
    <mergeCell ref="AY5:AZ5"/>
    <mergeCell ref="A2:BG2"/>
    <mergeCell ref="A3:BG3"/>
    <mergeCell ref="A6:A9"/>
    <mergeCell ref="B6:B9"/>
    <mergeCell ref="C6:C9"/>
    <mergeCell ref="Y8:AE8"/>
    <mergeCell ref="A1:J1"/>
    <mergeCell ref="A4:J4"/>
    <mergeCell ref="D6:J7"/>
    <mergeCell ref="K6:AZ6"/>
    <mergeCell ref="AF8:AL8"/>
    <mergeCell ref="AM8:AS8"/>
    <mergeCell ref="AT8:AZ8"/>
    <mergeCell ref="D8:J8"/>
    <mergeCell ref="AF7:AL7"/>
    <mergeCell ref="AM7:AS7"/>
    <mergeCell ref="AT7:AZ7"/>
    <mergeCell ref="K8:Q8"/>
    <mergeCell ref="R8:X8"/>
    <mergeCell ref="K7:Q7"/>
    <mergeCell ref="R7:X7"/>
    <mergeCell ref="Y7:AE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0.59999389629810485"/>
  </sheetPr>
  <dimension ref="A1:AG83"/>
  <sheetViews>
    <sheetView zoomScale="70" zoomScaleNormal="70" workbookViewId="0">
      <selection activeCell="E12" sqref="E12"/>
    </sheetView>
  </sheetViews>
  <sheetFormatPr defaultRowHeight="15" x14ac:dyDescent="0.25"/>
  <cols>
    <col min="1" max="1" width="8.5703125" customWidth="1"/>
    <col min="2" max="2" width="106.5703125" customWidth="1"/>
    <col min="3" max="4" width="14" customWidth="1"/>
    <col min="5" max="5" width="13.7109375" customWidth="1"/>
    <col min="6" max="6" width="13.85546875" customWidth="1"/>
    <col min="7" max="7" width="14.140625" customWidth="1"/>
    <col min="8" max="8" width="14.28515625" customWidth="1"/>
  </cols>
  <sheetData>
    <row r="1" spans="1:33" s="72" customFormat="1" ht="15.75" x14ac:dyDescent="0.25">
      <c r="A1" s="168"/>
      <c r="B1" s="168"/>
      <c r="C1" s="168"/>
      <c r="D1" s="168"/>
      <c r="E1" s="168"/>
      <c r="F1" s="168"/>
      <c r="G1" s="168"/>
      <c r="H1" s="168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3" s="72" customFormat="1" ht="18.75" x14ac:dyDescent="0.3">
      <c r="A2" s="155" t="s">
        <v>475</v>
      </c>
      <c r="B2" s="155"/>
      <c r="C2" s="155"/>
      <c r="D2" s="155"/>
      <c r="E2" s="155"/>
      <c r="F2" s="155"/>
      <c r="G2" s="155"/>
      <c r="H2" s="15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26"/>
      <c r="AB2" s="26"/>
      <c r="AC2" s="26"/>
      <c r="AD2" s="26"/>
      <c r="AE2" s="26"/>
      <c r="AF2" s="26"/>
      <c r="AG2" s="26"/>
    </row>
    <row r="3" spans="1:33" s="72" customFormat="1" ht="22.5" x14ac:dyDescent="0.25">
      <c r="A3" s="173"/>
      <c r="B3" s="173"/>
      <c r="C3" s="173"/>
      <c r="D3" s="173"/>
      <c r="E3" s="173"/>
    </row>
    <row r="4" spans="1:33" s="72" customFormat="1" ht="18.75" x14ac:dyDescent="0.25">
      <c r="A4" s="169" t="s">
        <v>40</v>
      </c>
      <c r="B4" s="169"/>
      <c r="C4" s="169"/>
      <c r="D4" s="169"/>
      <c r="E4" s="169"/>
      <c r="F4" s="169"/>
      <c r="G4" s="169"/>
      <c r="H4" s="169"/>
    </row>
    <row r="5" spans="1:33" s="72" customFormat="1" ht="18.75" x14ac:dyDescent="0.3">
      <c r="A5" s="170" t="s">
        <v>476</v>
      </c>
      <c r="B5" s="170"/>
      <c r="C5" s="170"/>
      <c r="D5" s="170"/>
      <c r="E5" s="170"/>
      <c r="F5" s="170"/>
      <c r="G5" s="170"/>
      <c r="H5" s="170"/>
    </row>
    <row r="6" spans="1:33" s="72" customFormat="1" ht="15.75" x14ac:dyDescent="0.25">
      <c r="A6" s="174"/>
      <c r="B6" s="174"/>
      <c r="C6" s="174"/>
      <c r="D6" s="174"/>
      <c r="E6" s="174"/>
    </row>
    <row r="7" spans="1:33" ht="15.75" x14ac:dyDescent="0.25">
      <c r="H7" s="104" t="s">
        <v>473</v>
      </c>
    </row>
    <row r="8" spans="1:33" ht="15.75" x14ac:dyDescent="0.25">
      <c r="H8" s="69" t="s">
        <v>474</v>
      </c>
    </row>
    <row r="9" spans="1:33" s="72" customFormat="1" ht="15.75" x14ac:dyDescent="0.25">
      <c r="A9" s="171" t="s">
        <v>312</v>
      </c>
      <c r="B9" s="171" t="s">
        <v>313</v>
      </c>
      <c r="C9" s="70" t="s">
        <v>124</v>
      </c>
      <c r="D9" s="70" t="s">
        <v>125</v>
      </c>
      <c r="E9" s="70" t="s">
        <v>126</v>
      </c>
      <c r="F9" s="70" t="s">
        <v>127</v>
      </c>
      <c r="G9" s="70" t="s">
        <v>128</v>
      </c>
      <c r="H9" s="71" t="s">
        <v>219</v>
      </c>
    </row>
    <row r="10" spans="1:33" s="72" customFormat="1" ht="25.5" x14ac:dyDescent="0.25">
      <c r="A10" s="171"/>
      <c r="B10" s="171"/>
      <c r="C10" s="73" t="s">
        <v>136</v>
      </c>
      <c r="D10" s="73" t="s">
        <v>136</v>
      </c>
      <c r="E10" s="73" t="s">
        <v>136</v>
      </c>
      <c r="F10" s="73" t="s">
        <v>136</v>
      </c>
      <c r="G10" s="73" t="s">
        <v>136</v>
      </c>
      <c r="H10" s="73" t="s">
        <v>28</v>
      </c>
    </row>
    <row r="11" spans="1:33" s="75" customFormat="1" ht="15.75" x14ac:dyDescent="0.25">
      <c r="A11" s="74">
        <v>1</v>
      </c>
      <c r="B11" s="74">
        <v>2</v>
      </c>
      <c r="C11" s="74" t="s">
        <v>314</v>
      </c>
      <c r="D11" s="74" t="s">
        <v>315</v>
      </c>
      <c r="E11" s="74" t="s">
        <v>316</v>
      </c>
      <c r="F11" s="74" t="s">
        <v>317</v>
      </c>
      <c r="G11" s="74" t="s">
        <v>318</v>
      </c>
      <c r="H11" s="74">
        <v>4</v>
      </c>
    </row>
    <row r="12" spans="1:33" s="72" customFormat="1" ht="15.75" customHeight="1" x14ac:dyDescent="0.25">
      <c r="A12" s="172" t="s">
        <v>319</v>
      </c>
      <c r="B12" s="172"/>
      <c r="C12" s="76">
        <v>144.87612208799999</v>
      </c>
      <c r="D12" s="76">
        <f>D13</f>
        <v>125.719516</v>
      </c>
      <c r="E12" s="76">
        <f>E13</f>
        <v>128.99</v>
      </c>
      <c r="F12" s="76">
        <f>F13</f>
        <v>9.7606261015199998</v>
      </c>
      <c r="G12" s="76">
        <f>G13</f>
        <v>9.76</v>
      </c>
      <c r="H12" s="76">
        <f>SUM(C12:G12)</f>
        <v>419.10626418952</v>
      </c>
    </row>
    <row r="13" spans="1:33" s="72" customFormat="1" ht="15.75" x14ac:dyDescent="0.25">
      <c r="A13" s="77" t="s">
        <v>320</v>
      </c>
      <c r="B13" s="78" t="s">
        <v>321</v>
      </c>
      <c r="C13" s="76">
        <v>144.87612208799999</v>
      </c>
      <c r="D13" s="76">
        <f>SUM(D72,D38)</f>
        <v>125.719516</v>
      </c>
      <c r="E13" s="76">
        <f>SUM(E72,E38)</f>
        <v>128.99</v>
      </c>
      <c r="F13" s="76">
        <f>SUM(F72,F38)</f>
        <v>9.7606261015199998</v>
      </c>
      <c r="G13" s="76">
        <f>SUM(G72,G38)</f>
        <v>9.76</v>
      </c>
      <c r="H13" s="76">
        <f>SUM(C13:G13)</f>
        <v>419.10626418952</v>
      </c>
    </row>
    <row r="14" spans="1:33" s="72" customFormat="1" ht="15.75" x14ac:dyDescent="0.25">
      <c r="A14" s="77" t="s">
        <v>41</v>
      </c>
      <c r="B14" s="79" t="s">
        <v>322</v>
      </c>
      <c r="C14" s="76">
        <v>64.86</v>
      </c>
      <c r="D14" s="76">
        <v>0</v>
      </c>
      <c r="E14" s="76">
        <v>0</v>
      </c>
      <c r="F14" s="76">
        <v>0</v>
      </c>
      <c r="G14" s="76">
        <v>0</v>
      </c>
      <c r="H14" s="76">
        <f>SUM(C14:G14)</f>
        <v>64.86</v>
      </c>
    </row>
    <row r="15" spans="1:33" s="72" customFormat="1" ht="15.75" x14ac:dyDescent="0.25">
      <c r="A15" s="77" t="s">
        <v>43</v>
      </c>
      <c r="B15" s="80" t="s">
        <v>323</v>
      </c>
      <c r="C15" s="76">
        <v>64.86</v>
      </c>
      <c r="D15" s="76">
        <v>0</v>
      </c>
      <c r="E15" s="76">
        <v>0</v>
      </c>
      <c r="F15" s="76">
        <v>0</v>
      </c>
      <c r="G15" s="76">
        <v>0</v>
      </c>
      <c r="H15" s="76">
        <f>SUM(C15:G15)</f>
        <v>64.86</v>
      </c>
    </row>
    <row r="16" spans="1:33" s="72" customFormat="1" ht="15.75" x14ac:dyDescent="0.25">
      <c r="A16" s="77" t="s">
        <v>324</v>
      </c>
      <c r="B16" s="81" t="s">
        <v>325</v>
      </c>
      <c r="C16" s="76" t="s">
        <v>326</v>
      </c>
      <c r="D16" s="76" t="s">
        <v>326</v>
      </c>
      <c r="E16" s="76" t="s">
        <v>326</v>
      </c>
      <c r="F16" s="76" t="s">
        <v>326</v>
      </c>
      <c r="G16" s="76" t="s">
        <v>326</v>
      </c>
      <c r="H16" s="76" t="s">
        <v>326</v>
      </c>
    </row>
    <row r="17" spans="1:8" s="72" customFormat="1" ht="31.5" x14ac:dyDescent="0.25">
      <c r="A17" s="77" t="s">
        <v>327</v>
      </c>
      <c r="B17" s="82" t="s">
        <v>328</v>
      </c>
      <c r="C17" s="76" t="s">
        <v>326</v>
      </c>
      <c r="D17" s="76" t="s">
        <v>326</v>
      </c>
      <c r="E17" s="76" t="s">
        <v>326</v>
      </c>
      <c r="F17" s="76" t="s">
        <v>326</v>
      </c>
      <c r="G17" s="76" t="s">
        <v>326</v>
      </c>
      <c r="H17" s="76" t="s">
        <v>326</v>
      </c>
    </row>
    <row r="18" spans="1:8" s="72" customFormat="1" ht="31.5" x14ac:dyDescent="0.25">
      <c r="A18" s="77" t="s">
        <v>329</v>
      </c>
      <c r="B18" s="82" t="s">
        <v>330</v>
      </c>
      <c r="C18" s="76" t="s">
        <v>326</v>
      </c>
      <c r="D18" s="76" t="s">
        <v>326</v>
      </c>
      <c r="E18" s="76" t="s">
        <v>326</v>
      </c>
      <c r="F18" s="76" t="s">
        <v>326</v>
      </c>
      <c r="G18" s="76" t="s">
        <v>326</v>
      </c>
      <c r="H18" s="76" t="s">
        <v>326</v>
      </c>
    </row>
    <row r="19" spans="1:8" s="72" customFormat="1" ht="31.5" x14ac:dyDescent="0.25">
      <c r="A19" s="77" t="s">
        <v>331</v>
      </c>
      <c r="B19" s="82" t="s">
        <v>332</v>
      </c>
      <c r="C19" s="76" t="s">
        <v>326</v>
      </c>
      <c r="D19" s="76" t="s">
        <v>326</v>
      </c>
      <c r="E19" s="76" t="s">
        <v>326</v>
      </c>
      <c r="F19" s="76" t="s">
        <v>326</v>
      </c>
      <c r="G19" s="76" t="s">
        <v>326</v>
      </c>
      <c r="H19" s="76" t="s">
        <v>326</v>
      </c>
    </row>
    <row r="20" spans="1:8" s="72" customFormat="1" ht="15.75" x14ac:dyDescent="0.25">
      <c r="A20" s="77" t="s">
        <v>333</v>
      </c>
      <c r="B20" s="81" t="s">
        <v>334</v>
      </c>
      <c r="C20" s="76" t="s">
        <v>326</v>
      </c>
      <c r="D20" s="76" t="s">
        <v>326</v>
      </c>
      <c r="E20" s="76" t="s">
        <v>326</v>
      </c>
      <c r="F20" s="76" t="s">
        <v>326</v>
      </c>
      <c r="G20" s="76" t="s">
        <v>326</v>
      </c>
      <c r="H20" s="76" t="s">
        <v>326</v>
      </c>
    </row>
    <row r="21" spans="1:8" s="72" customFormat="1" ht="15.75" x14ac:dyDescent="0.25">
      <c r="A21" s="77" t="s">
        <v>335</v>
      </c>
      <c r="B21" s="81" t="s">
        <v>336</v>
      </c>
      <c r="C21" s="76" t="s">
        <v>326</v>
      </c>
      <c r="D21" s="76" t="s">
        <v>326</v>
      </c>
      <c r="E21" s="76" t="s">
        <v>326</v>
      </c>
      <c r="F21" s="76" t="s">
        <v>326</v>
      </c>
      <c r="G21" s="76" t="s">
        <v>326</v>
      </c>
      <c r="H21" s="76" t="s">
        <v>326</v>
      </c>
    </row>
    <row r="22" spans="1:8" s="72" customFormat="1" ht="15.75" x14ac:dyDescent="0.25">
      <c r="A22" s="77" t="s">
        <v>337</v>
      </c>
      <c r="B22" s="81" t="s">
        <v>338</v>
      </c>
      <c r="C22" s="76" t="s">
        <v>326</v>
      </c>
      <c r="D22" s="76" t="s">
        <v>326</v>
      </c>
      <c r="E22" s="76" t="s">
        <v>326</v>
      </c>
      <c r="F22" s="76" t="s">
        <v>326</v>
      </c>
      <c r="G22" s="76" t="s">
        <v>326</v>
      </c>
      <c r="H22" s="76" t="s">
        <v>326</v>
      </c>
    </row>
    <row r="23" spans="1:8" s="72" customFormat="1" ht="15.75" x14ac:dyDescent="0.25">
      <c r="A23" s="77" t="s">
        <v>339</v>
      </c>
      <c r="B23" s="81" t="s">
        <v>340</v>
      </c>
      <c r="C23" s="76">
        <v>64.86</v>
      </c>
      <c r="D23" s="76">
        <v>0</v>
      </c>
      <c r="E23" s="76">
        <v>0</v>
      </c>
      <c r="F23" s="76">
        <v>0</v>
      </c>
      <c r="G23" s="76">
        <v>0</v>
      </c>
      <c r="H23" s="76">
        <f>SUM(C23:G23)</f>
        <v>64.86</v>
      </c>
    </row>
    <row r="24" spans="1:8" s="72" customFormat="1" ht="31.5" x14ac:dyDescent="0.25">
      <c r="A24" s="77" t="s">
        <v>341</v>
      </c>
      <c r="B24" s="82" t="s">
        <v>342</v>
      </c>
      <c r="C24" s="76" t="s">
        <v>326</v>
      </c>
      <c r="D24" s="76" t="s">
        <v>326</v>
      </c>
      <c r="E24" s="76" t="s">
        <v>326</v>
      </c>
      <c r="F24" s="76" t="s">
        <v>326</v>
      </c>
      <c r="G24" s="76" t="s">
        <v>326</v>
      </c>
      <c r="H24" s="76" t="s">
        <v>326</v>
      </c>
    </row>
    <row r="25" spans="1:8" s="72" customFormat="1" ht="15.75" x14ac:dyDescent="0.25">
      <c r="A25" s="77" t="s">
        <v>343</v>
      </c>
      <c r="B25" s="82" t="s">
        <v>344</v>
      </c>
      <c r="C25" s="76" t="s">
        <v>326</v>
      </c>
      <c r="D25" s="76" t="s">
        <v>326</v>
      </c>
      <c r="E25" s="76" t="s">
        <v>326</v>
      </c>
      <c r="F25" s="76" t="s">
        <v>326</v>
      </c>
      <c r="G25" s="76" t="s">
        <v>326</v>
      </c>
      <c r="H25" s="76" t="s">
        <v>326</v>
      </c>
    </row>
    <row r="26" spans="1:8" s="72" customFormat="1" ht="15.75" x14ac:dyDescent="0.25">
      <c r="A26" s="77" t="s">
        <v>345</v>
      </c>
      <c r="B26" s="82" t="s">
        <v>346</v>
      </c>
      <c r="C26" s="76">
        <v>64.86</v>
      </c>
      <c r="D26" s="76">
        <v>0</v>
      </c>
      <c r="E26" s="76">
        <v>0</v>
      </c>
      <c r="F26" s="76">
        <v>0</v>
      </c>
      <c r="G26" s="76">
        <v>0</v>
      </c>
      <c r="H26" s="76">
        <f>SUM(C26:G26)</f>
        <v>64.86</v>
      </c>
    </row>
    <row r="27" spans="1:8" s="72" customFormat="1" ht="15.75" x14ac:dyDescent="0.25">
      <c r="A27" s="77" t="s">
        <v>347</v>
      </c>
      <c r="B27" s="82" t="s">
        <v>344</v>
      </c>
      <c r="C27" s="76">
        <v>64.86</v>
      </c>
      <c r="D27" s="76">
        <v>0</v>
      </c>
      <c r="E27" s="76">
        <v>0</v>
      </c>
      <c r="F27" s="76">
        <v>0</v>
      </c>
      <c r="G27" s="76">
        <v>0</v>
      </c>
      <c r="H27" s="76">
        <f>SUM(C27:G27)</f>
        <v>64.86</v>
      </c>
    </row>
    <row r="28" spans="1:8" s="72" customFormat="1" ht="15.75" x14ac:dyDescent="0.25">
      <c r="A28" s="77" t="s">
        <v>348</v>
      </c>
      <c r="B28" s="81" t="s">
        <v>349</v>
      </c>
      <c r="C28" s="76" t="s">
        <v>326</v>
      </c>
      <c r="D28" s="76" t="s">
        <v>326</v>
      </c>
      <c r="E28" s="76" t="s">
        <v>326</v>
      </c>
      <c r="F28" s="76" t="s">
        <v>326</v>
      </c>
      <c r="G28" s="76" t="s">
        <v>326</v>
      </c>
      <c r="H28" s="76" t="s">
        <v>326</v>
      </c>
    </row>
    <row r="29" spans="1:8" s="72" customFormat="1" ht="15.75" x14ac:dyDescent="0.25">
      <c r="A29" s="77" t="s">
        <v>350</v>
      </c>
      <c r="B29" s="81" t="s">
        <v>351</v>
      </c>
      <c r="C29" s="76" t="s">
        <v>326</v>
      </c>
      <c r="D29" s="76" t="s">
        <v>326</v>
      </c>
      <c r="E29" s="76" t="s">
        <v>326</v>
      </c>
      <c r="F29" s="76" t="s">
        <v>326</v>
      </c>
      <c r="G29" s="76" t="s">
        <v>326</v>
      </c>
      <c r="H29" s="76" t="s">
        <v>326</v>
      </c>
    </row>
    <row r="30" spans="1:8" s="72" customFormat="1" ht="31.5" x14ac:dyDescent="0.25">
      <c r="A30" s="77" t="s">
        <v>352</v>
      </c>
      <c r="B30" s="81" t="s">
        <v>353</v>
      </c>
      <c r="C30" s="76" t="s">
        <v>326</v>
      </c>
      <c r="D30" s="76" t="s">
        <v>326</v>
      </c>
      <c r="E30" s="76" t="s">
        <v>326</v>
      </c>
      <c r="F30" s="76" t="s">
        <v>326</v>
      </c>
      <c r="G30" s="76" t="s">
        <v>326</v>
      </c>
      <c r="H30" s="76" t="s">
        <v>326</v>
      </c>
    </row>
    <row r="31" spans="1:8" s="72" customFormat="1" ht="15.75" x14ac:dyDescent="0.25">
      <c r="A31" s="77" t="s">
        <v>354</v>
      </c>
      <c r="B31" s="82" t="s">
        <v>355</v>
      </c>
      <c r="C31" s="76" t="s">
        <v>326</v>
      </c>
      <c r="D31" s="76" t="s">
        <v>326</v>
      </c>
      <c r="E31" s="76" t="s">
        <v>326</v>
      </c>
      <c r="F31" s="76" t="s">
        <v>326</v>
      </c>
      <c r="G31" s="76" t="s">
        <v>326</v>
      </c>
      <c r="H31" s="76" t="s">
        <v>326</v>
      </c>
    </row>
    <row r="32" spans="1:8" s="72" customFormat="1" ht="15.75" x14ac:dyDescent="0.25">
      <c r="A32" s="77" t="s">
        <v>356</v>
      </c>
      <c r="B32" s="83" t="s">
        <v>357</v>
      </c>
      <c r="C32" s="76" t="s">
        <v>326</v>
      </c>
      <c r="D32" s="76" t="s">
        <v>326</v>
      </c>
      <c r="E32" s="76" t="s">
        <v>326</v>
      </c>
      <c r="F32" s="76" t="s">
        <v>326</v>
      </c>
      <c r="G32" s="76" t="s">
        <v>326</v>
      </c>
      <c r="H32" s="76" t="s">
        <v>326</v>
      </c>
    </row>
    <row r="33" spans="1:8" s="72" customFormat="1" ht="31.5" x14ac:dyDescent="0.25">
      <c r="A33" s="77" t="s">
        <v>358</v>
      </c>
      <c r="B33" s="80" t="s">
        <v>359</v>
      </c>
      <c r="C33" s="76" t="s">
        <v>326</v>
      </c>
      <c r="D33" s="76" t="s">
        <v>326</v>
      </c>
      <c r="E33" s="76" t="s">
        <v>326</v>
      </c>
      <c r="F33" s="76" t="s">
        <v>326</v>
      </c>
      <c r="G33" s="76" t="s">
        <v>326</v>
      </c>
      <c r="H33" s="76" t="s">
        <v>326</v>
      </c>
    </row>
    <row r="34" spans="1:8" s="72" customFormat="1" ht="31.5" x14ac:dyDescent="0.25">
      <c r="A34" s="77" t="s">
        <v>360</v>
      </c>
      <c r="B34" s="81" t="s">
        <v>328</v>
      </c>
      <c r="C34" s="76" t="s">
        <v>326</v>
      </c>
      <c r="D34" s="76" t="s">
        <v>326</v>
      </c>
      <c r="E34" s="76" t="s">
        <v>326</v>
      </c>
      <c r="F34" s="76" t="s">
        <v>326</v>
      </c>
      <c r="G34" s="76" t="s">
        <v>326</v>
      </c>
      <c r="H34" s="76" t="s">
        <v>326</v>
      </c>
    </row>
    <row r="35" spans="1:8" s="72" customFormat="1" ht="31.5" x14ac:dyDescent="0.25">
      <c r="A35" s="77" t="s">
        <v>361</v>
      </c>
      <c r="B35" s="81" t="s">
        <v>330</v>
      </c>
      <c r="C35" s="76" t="s">
        <v>326</v>
      </c>
      <c r="D35" s="76" t="s">
        <v>326</v>
      </c>
      <c r="E35" s="76" t="s">
        <v>326</v>
      </c>
      <c r="F35" s="76" t="s">
        <v>326</v>
      </c>
      <c r="G35" s="76" t="s">
        <v>326</v>
      </c>
      <c r="H35" s="76" t="s">
        <v>326</v>
      </c>
    </row>
    <row r="36" spans="1:8" s="72" customFormat="1" ht="31.5" x14ac:dyDescent="0.25">
      <c r="A36" s="77" t="s">
        <v>362</v>
      </c>
      <c r="B36" s="81" t="s">
        <v>332</v>
      </c>
      <c r="C36" s="76" t="s">
        <v>326</v>
      </c>
      <c r="D36" s="76" t="s">
        <v>326</v>
      </c>
      <c r="E36" s="76" t="s">
        <v>326</v>
      </c>
      <c r="F36" s="76" t="s">
        <v>326</v>
      </c>
      <c r="G36" s="76" t="s">
        <v>326</v>
      </c>
      <c r="H36" s="76" t="s">
        <v>326</v>
      </c>
    </row>
    <row r="37" spans="1:8" s="72" customFormat="1" ht="15.75" x14ac:dyDescent="0.25">
      <c r="A37" s="77" t="s">
        <v>363</v>
      </c>
      <c r="B37" s="80" t="s">
        <v>364</v>
      </c>
      <c r="C37" s="76" t="s">
        <v>326</v>
      </c>
      <c r="D37" s="76" t="s">
        <v>326</v>
      </c>
      <c r="E37" s="76" t="s">
        <v>326</v>
      </c>
      <c r="F37" s="76" t="s">
        <v>326</v>
      </c>
      <c r="G37" s="76" t="s">
        <v>326</v>
      </c>
      <c r="H37" s="76" t="s">
        <v>326</v>
      </c>
    </row>
    <row r="38" spans="1:8" s="72" customFormat="1" ht="15.75" x14ac:dyDescent="0.25">
      <c r="A38" s="77" t="s">
        <v>51</v>
      </c>
      <c r="B38" s="79" t="s">
        <v>365</v>
      </c>
      <c r="C38" s="76">
        <v>80.014415256000007</v>
      </c>
      <c r="D38" s="76">
        <f>D39</f>
        <v>125.719516</v>
      </c>
      <c r="E38" s="76">
        <f>E39</f>
        <v>128.99</v>
      </c>
      <c r="F38" s="76">
        <f>F39</f>
        <v>9.7606261015199998</v>
      </c>
      <c r="G38" s="76">
        <f>G39</f>
        <v>9.76</v>
      </c>
      <c r="H38" s="76">
        <f>SUM(C38:G38)</f>
        <v>354.24455735752002</v>
      </c>
    </row>
    <row r="39" spans="1:8" s="72" customFormat="1" ht="15.75" x14ac:dyDescent="0.25">
      <c r="A39" s="77" t="s">
        <v>52</v>
      </c>
      <c r="B39" s="80" t="s">
        <v>366</v>
      </c>
      <c r="C39" s="76">
        <v>80.014415256000007</v>
      </c>
      <c r="D39" s="76">
        <f>D45</f>
        <v>125.719516</v>
      </c>
      <c r="E39" s="76">
        <f>E45</f>
        <v>128.99</v>
      </c>
      <c r="F39" s="76">
        <f>F45</f>
        <v>9.7606261015199998</v>
      </c>
      <c r="G39" s="76">
        <f>G45</f>
        <v>9.76</v>
      </c>
      <c r="H39" s="76">
        <f>SUM(C39:G39)</f>
        <v>354.24455735752002</v>
      </c>
    </row>
    <row r="40" spans="1:8" s="72" customFormat="1" ht="15.75" x14ac:dyDescent="0.25">
      <c r="A40" s="77" t="s">
        <v>54</v>
      </c>
      <c r="B40" s="81" t="s">
        <v>367</v>
      </c>
      <c r="C40" s="76" t="s">
        <v>326</v>
      </c>
      <c r="D40" s="76" t="s">
        <v>326</v>
      </c>
      <c r="E40" s="76" t="s">
        <v>326</v>
      </c>
      <c r="F40" s="76" t="s">
        <v>326</v>
      </c>
      <c r="G40" s="76" t="s">
        <v>326</v>
      </c>
      <c r="H40" s="76" t="s">
        <v>326</v>
      </c>
    </row>
    <row r="41" spans="1:8" s="72" customFormat="1" ht="31.5" x14ac:dyDescent="0.25">
      <c r="A41" s="77" t="s">
        <v>368</v>
      </c>
      <c r="B41" s="81" t="s">
        <v>328</v>
      </c>
      <c r="C41" s="76" t="s">
        <v>326</v>
      </c>
      <c r="D41" s="76" t="s">
        <v>326</v>
      </c>
      <c r="E41" s="76" t="s">
        <v>326</v>
      </c>
      <c r="F41" s="76" t="s">
        <v>326</v>
      </c>
      <c r="G41" s="76" t="s">
        <v>326</v>
      </c>
      <c r="H41" s="76" t="s">
        <v>326</v>
      </c>
    </row>
    <row r="42" spans="1:8" s="72" customFormat="1" ht="31.5" x14ac:dyDescent="0.25">
      <c r="A42" s="77" t="s">
        <v>369</v>
      </c>
      <c r="B42" s="81" t="s">
        <v>330</v>
      </c>
      <c r="C42" s="76" t="s">
        <v>326</v>
      </c>
      <c r="D42" s="76" t="s">
        <v>326</v>
      </c>
      <c r="E42" s="76" t="s">
        <v>326</v>
      </c>
      <c r="F42" s="76" t="s">
        <v>326</v>
      </c>
      <c r="G42" s="76" t="s">
        <v>326</v>
      </c>
      <c r="H42" s="76" t="s">
        <v>326</v>
      </c>
    </row>
    <row r="43" spans="1:8" s="72" customFormat="1" ht="31.5" x14ac:dyDescent="0.25">
      <c r="A43" s="77" t="s">
        <v>370</v>
      </c>
      <c r="B43" s="81" t="s">
        <v>332</v>
      </c>
      <c r="C43" s="76" t="s">
        <v>326</v>
      </c>
      <c r="D43" s="76" t="s">
        <v>326</v>
      </c>
      <c r="E43" s="76" t="s">
        <v>326</v>
      </c>
      <c r="F43" s="76" t="s">
        <v>326</v>
      </c>
      <c r="G43" s="76" t="s">
        <v>326</v>
      </c>
      <c r="H43" s="76" t="s">
        <v>326</v>
      </c>
    </row>
    <row r="44" spans="1:8" s="72" customFormat="1" ht="15.75" x14ac:dyDescent="0.25">
      <c r="A44" s="77" t="s">
        <v>70</v>
      </c>
      <c r="B44" s="81" t="s">
        <v>371</v>
      </c>
      <c r="C44" s="76" t="s">
        <v>326</v>
      </c>
      <c r="D44" s="76" t="s">
        <v>326</v>
      </c>
      <c r="E44" s="76" t="s">
        <v>326</v>
      </c>
      <c r="F44" s="76" t="s">
        <v>326</v>
      </c>
      <c r="G44" s="76" t="s">
        <v>326</v>
      </c>
      <c r="H44" s="76" t="s">
        <v>326</v>
      </c>
    </row>
    <row r="45" spans="1:8" s="72" customFormat="1" ht="15.75" x14ac:dyDescent="0.25">
      <c r="A45" s="77" t="s">
        <v>372</v>
      </c>
      <c r="B45" s="81" t="s">
        <v>373</v>
      </c>
      <c r="C45" s="76">
        <v>80.014415256000007</v>
      </c>
      <c r="D45" s="76">
        <v>125.719516</v>
      </c>
      <c r="E45" s="76">
        <v>128.99</v>
      </c>
      <c r="F45" s="76">
        <f>9.569241276*1.02</f>
        <v>9.7606261015199998</v>
      </c>
      <c r="G45" s="76">
        <v>9.76</v>
      </c>
      <c r="H45" s="76">
        <f>SUM(C45:G45)</f>
        <v>354.24455735752002</v>
      </c>
    </row>
    <row r="46" spans="1:8" s="72" customFormat="1" ht="15.75" x14ac:dyDescent="0.25">
      <c r="A46" s="77" t="s">
        <v>374</v>
      </c>
      <c r="B46" s="81" t="s">
        <v>375</v>
      </c>
      <c r="C46" s="76" t="s">
        <v>326</v>
      </c>
      <c r="D46" s="76" t="s">
        <v>326</v>
      </c>
      <c r="E46" s="76" t="s">
        <v>326</v>
      </c>
      <c r="F46" s="76" t="s">
        <v>326</v>
      </c>
      <c r="G46" s="76" t="s">
        <v>326</v>
      </c>
      <c r="H46" s="76" t="s">
        <v>326</v>
      </c>
    </row>
    <row r="47" spans="1:8" s="72" customFormat="1" ht="15.75" x14ac:dyDescent="0.25">
      <c r="A47" s="77" t="s">
        <v>376</v>
      </c>
      <c r="B47" s="81" t="s">
        <v>377</v>
      </c>
      <c r="C47" s="76" t="s">
        <v>326</v>
      </c>
      <c r="D47" s="76" t="s">
        <v>326</v>
      </c>
      <c r="E47" s="76" t="s">
        <v>326</v>
      </c>
      <c r="F47" s="76" t="s">
        <v>326</v>
      </c>
      <c r="G47" s="76" t="s">
        <v>326</v>
      </c>
      <c r="H47" s="76" t="s">
        <v>326</v>
      </c>
    </row>
    <row r="48" spans="1:8" s="72" customFormat="1" ht="15.75" x14ac:dyDescent="0.25">
      <c r="A48" s="77" t="s">
        <v>378</v>
      </c>
      <c r="B48" s="81" t="s">
        <v>351</v>
      </c>
      <c r="C48" s="76" t="s">
        <v>326</v>
      </c>
      <c r="D48" s="76" t="s">
        <v>326</v>
      </c>
      <c r="E48" s="76" t="s">
        <v>326</v>
      </c>
      <c r="F48" s="76" t="s">
        <v>326</v>
      </c>
      <c r="G48" s="76" t="s">
        <v>326</v>
      </c>
      <c r="H48" s="76" t="s">
        <v>326</v>
      </c>
    </row>
    <row r="49" spans="1:8" s="72" customFormat="1" ht="31.5" x14ac:dyDescent="0.25">
      <c r="A49" s="77" t="s">
        <v>379</v>
      </c>
      <c r="B49" s="81" t="s">
        <v>380</v>
      </c>
      <c r="C49" s="76" t="s">
        <v>326</v>
      </c>
      <c r="D49" s="76" t="s">
        <v>326</v>
      </c>
      <c r="E49" s="76" t="s">
        <v>326</v>
      </c>
      <c r="F49" s="76" t="s">
        <v>326</v>
      </c>
      <c r="G49" s="76" t="s">
        <v>326</v>
      </c>
      <c r="H49" s="76" t="s">
        <v>326</v>
      </c>
    </row>
    <row r="50" spans="1:8" s="72" customFormat="1" ht="15.75" x14ac:dyDescent="0.25">
      <c r="A50" s="77" t="s">
        <v>381</v>
      </c>
      <c r="B50" s="82" t="s">
        <v>355</v>
      </c>
      <c r="C50" s="76" t="s">
        <v>326</v>
      </c>
      <c r="D50" s="76" t="s">
        <v>326</v>
      </c>
      <c r="E50" s="76" t="s">
        <v>326</v>
      </c>
      <c r="F50" s="76" t="s">
        <v>326</v>
      </c>
      <c r="G50" s="76" t="s">
        <v>326</v>
      </c>
      <c r="H50" s="76" t="s">
        <v>326</v>
      </c>
    </row>
    <row r="51" spans="1:8" s="72" customFormat="1" ht="15.75" x14ac:dyDescent="0.25">
      <c r="A51" s="77" t="s">
        <v>382</v>
      </c>
      <c r="B51" s="83" t="s">
        <v>357</v>
      </c>
      <c r="C51" s="76" t="s">
        <v>326</v>
      </c>
      <c r="D51" s="76" t="s">
        <v>326</v>
      </c>
      <c r="E51" s="76" t="s">
        <v>326</v>
      </c>
      <c r="F51" s="76" t="s">
        <v>326</v>
      </c>
      <c r="G51" s="76" t="s">
        <v>326</v>
      </c>
      <c r="H51" s="76" t="s">
        <v>326</v>
      </c>
    </row>
    <row r="52" spans="1:8" s="72" customFormat="1" ht="15.75" x14ac:dyDescent="0.25">
      <c r="A52" s="77" t="s">
        <v>56</v>
      </c>
      <c r="B52" s="80" t="s">
        <v>383</v>
      </c>
      <c r="C52" s="76" t="s">
        <v>326</v>
      </c>
      <c r="D52" s="76" t="s">
        <v>326</v>
      </c>
      <c r="E52" s="76" t="s">
        <v>326</v>
      </c>
      <c r="F52" s="76" t="s">
        <v>326</v>
      </c>
      <c r="G52" s="76" t="s">
        <v>326</v>
      </c>
      <c r="H52" s="76" t="s">
        <v>326</v>
      </c>
    </row>
    <row r="53" spans="1:8" s="72" customFormat="1" ht="15.75" x14ac:dyDescent="0.25">
      <c r="A53" s="77" t="s">
        <v>83</v>
      </c>
      <c r="B53" s="80" t="s">
        <v>384</v>
      </c>
      <c r="C53" s="76" t="s">
        <v>326</v>
      </c>
      <c r="D53" s="76" t="s">
        <v>326</v>
      </c>
      <c r="E53" s="76" t="s">
        <v>326</v>
      </c>
      <c r="F53" s="76" t="s">
        <v>326</v>
      </c>
      <c r="G53" s="76" t="s">
        <v>326</v>
      </c>
      <c r="H53" s="76" t="s">
        <v>326</v>
      </c>
    </row>
    <row r="54" spans="1:8" s="72" customFormat="1" ht="15.75" x14ac:dyDescent="0.25">
      <c r="A54" s="77" t="s">
        <v>385</v>
      </c>
      <c r="B54" s="81" t="s">
        <v>367</v>
      </c>
      <c r="C54" s="76" t="s">
        <v>326</v>
      </c>
      <c r="D54" s="76" t="s">
        <v>326</v>
      </c>
      <c r="E54" s="76" t="s">
        <v>326</v>
      </c>
      <c r="F54" s="76" t="s">
        <v>326</v>
      </c>
      <c r="G54" s="76" t="s">
        <v>326</v>
      </c>
      <c r="H54" s="76" t="s">
        <v>326</v>
      </c>
    </row>
    <row r="55" spans="1:8" s="72" customFormat="1" ht="31.5" x14ac:dyDescent="0.25">
      <c r="A55" s="77" t="s">
        <v>386</v>
      </c>
      <c r="B55" s="81" t="s">
        <v>328</v>
      </c>
      <c r="C55" s="76" t="s">
        <v>326</v>
      </c>
      <c r="D55" s="76" t="s">
        <v>326</v>
      </c>
      <c r="E55" s="76" t="s">
        <v>326</v>
      </c>
      <c r="F55" s="76" t="s">
        <v>326</v>
      </c>
      <c r="G55" s="76" t="s">
        <v>326</v>
      </c>
      <c r="H55" s="76" t="s">
        <v>326</v>
      </c>
    </row>
    <row r="56" spans="1:8" s="72" customFormat="1" ht="31.5" x14ac:dyDescent="0.25">
      <c r="A56" s="77" t="s">
        <v>387</v>
      </c>
      <c r="B56" s="81" t="s">
        <v>330</v>
      </c>
      <c r="C56" s="76" t="s">
        <v>326</v>
      </c>
      <c r="D56" s="76" t="s">
        <v>326</v>
      </c>
      <c r="E56" s="76" t="s">
        <v>326</v>
      </c>
      <c r="F56" s="76" t="s">
        <v>326</v>
      </c>
      <c r="G56" s="76" t="s">
        <v>326</v>
      </c>
      <c r="H56" s="76" t="s">
        <v>326</v>
      </c>
    </row>
    <row r="57" spans="1:8" s="72" customFormat="1" ht="31.5" x14ac:dyDescent="0.25">
      <c r="A57" s="77" t="s">
        <v>388</v>
      </c>
      <c r="B57" s="81" t="s">
        <v>332</v>
      </c>
      <c r="C57" s="76" t="s">
        <v>326</v>
      </c>
      <c r="D57" s="76" t="s">
        <v>326</v>
      </c>
      <c r="E57" s="76" t="s">
        <v>326</v>
      </c>
      <c r="F57" s="76" t="s">
        <v>326</v>
      </c>
      <c r="G57" s="76" t="s">
        <v>326</v>
      </c>
      <c r="H57" s="76" t="s">
        <v>326</v>
      </c>
    </row>
    <row r="58" spans="1:8" s="72" customFormat="1" ht="15.75" x14ac:dyDescent="0.25">
      <c r="A58" s="77" t="s">
        <v>389</v>
      </c>
      <c r="B58" s="81" t="s">
        <v>371</v>
      </c>
      <c r="C58" s="76" t="s">
        <v>326</v>
      </c>
      <c r="D58" s="76" t="s">
        <v>326</v>
      </c>
      <c r="E58" s="76" t="s">
        <v>326</v>
      </c>
      <c r="F58" s="76" t="s">
        <v>326</v>
      </c>
      <c r="G58" s="76" t="s">
        <v>326</v>
      </c>
      <c r="H58" s="76" t="s">
        <v>326</v>
      </c>
    </row>
    <row r="59" spans="1:8" s="72" customFormat="1" ht="15.75" x14ac:dyDescent="0.25">
      <c r="A59" s="77" t="s">
        <v>390</v>
      </c>
      <c r="B59" s="81" t="s">
        <v>373</v>
      </c>
      <c r="C59" s="76" t="s">
        <v>326</v>
      </c>
      <c r="D59" s="76" t="s">
        <v>326</v>
      </c>
      <c r="E59" s="76" t="s">
        <v>326</v>
      </c>
      <c r="F59" s="76" t="s">
        <v>326</v>
      </c>
      <c r="G59" s="76" t="s">
        <v>326</v>
      </c>
      <c r="H59" s="76" t="s">
        <v>326</v>
      </c>
    </row>
    <row r="60" spans="1:8" s="72" customFormat="1" ht="15.75" x14ac:dyDescent="0.25">
      <c r="A60" s="77" t="s">
        <v>391</v>
      </c>
      <c r="B60" s="81" t="s">
        <v>375</v>
      </c>
      <c r="C60" s="76" t="s">
        <v>326</v>
      </c>
      <c r="D60" s="76" t="s">
        <v>326</v>
      </c>
      <c r="E60" s="76" t="s">
        <v>326</v>
      </c>
      <c r="F60" s="76" t="s">
        <v>326</v>
      </c>
      <c r="G60" s="76" t="s">
        <v>326</v>
      </c>
      <c r="H60" s="76" t="s">
        <v>326</v>
      </c>
    </row>
    <row r="61" spans="1:8" s="72" customFormat="1" ht="15.75" x14ac:dyDescent="0.25">
      <c r="A61" s="77" t="s">
        <v>392</v>
      </c>
      <c r="B61" s="81" t="s">
        <v>377</v>
      </c>
      <c r="C61" s="76" t="s">
        <v>326</v>
      </c>
      <c r="D61" s="76" t="s">
        <v>326</v>
      </c>
      <c r="E61" s="76" t="s">
        <v>326</v>
      </c>
      <c r="F61" s="76" t="s">
        <v>326</v>
      </c>
      <c r="G61" s="76" t="s">
        <v>326</v>
      </c>
      <c r="H61" s="76" t="s">
        <v>326</v>
      </c>
    </row>
    <row r="62" spans="1:8" s="72" customFormat="1" ht="15.75" x14ac:dyDescent="0.25">
      <c r="A62" s="77" t="s">
        <v>393</v>
      </c>
      <c r="B62" s="81" t="s">
        <v>351</v>
      </c>
      <c r="C62" s="76" t="s">
        <v>326</v>
      </c>
      <c r="D62" s="76" t="s">
        <v>326</v>
      </c>
      <c r="E62" s="76" t="s">
        <v>326</v>
      </c>
      <c r="F62" s="76" t="s">
        <v>326</v>
      </c>
      <c r="G62" s="76" t="s">
        <v>326</v>
      </c>
      <c r="H62" s="76" t="s">
        <v>326</v>
      </c>
    </row>
    <row r="63" spans="1:8" s="72" customFormat="1" ht="31.5" x14ac:dyDescent="0.25">
      <c r="A63" s="77" t="s">
        <v>394</v>
      </c>
      <c r="B63" s="81" t="s">
        <v>380</v>
      </c>
      <c r="C63" s="76" t="s">
        <v>326</v>
      </c>
      <c r="D63" s="76" t="s">
        <v>326</v>
      </c>
      <c r="E63" s="76" t="s">
        <v>326</v>
      </c>
      <c r="F63" s="76" t="s">
        <v>326</v>
      </c>
      <c r="G63" s="76" t="s">
        <v>326</v>
      </c>
      <c r="H63" s="76" t="s">
        <v>326</v>
      </c>
    </row>
    <row r="64" spans="1:8" s="72" customFormat="1" ht="15.75" x14ac:dyDescent="0.25">
      <c r="A64" s="77" t="s">
        <v>395</v>
      </c>
      <c r="B64" s="83" t="s">
        <v>355</v>
      </c>
      <c r="C64" s="76" t="s">
        <v>326</v>
      </c>
      <c r="D64" s="76" t="s">
        <v>326</v>
      </c>
      <c r="E64" s="76" t="s">
        <v>326</v>
      </c>
      <c r="F64" s="76" t="s">
        <v>326</v>
      </c>
      <c r="G64" s="76" t="s">
        <v>326</v>
      </c>
      <c r="H64" s="76" t="s">
        <v>326</v>
      </c>
    </row>
    <row r="65" spans="1:8" s="72" customFormat="1" ht="15.75" x14ac:dyDescent="0.25">
      <c r="A65" s="77" t="s">
        <v>396</v>
      </c>
      <c r="B65" s="83" t="s">
        <v>357</v>
      </c>
      <c r="C65" s="76" t="s">
        <v>326</v>
      </c>
      <c r="D65" s="76" t="s">
        <v>326</v>
      </c>
      <c r="E65" s="76" t="s">
        <v>326</v>
      </c>
      <c r="F65" s="76" t="s">
        <v>326</v>
      </c>
      <c r="G65" s="76" t="s">
        <v>326</v>
      </c>
      <c r="H65" s="76" t="s">
        <v>326</v>
      </c>
    </row>
    <row r="66" spans="1:8" s="72" customFormat="1" ht="15.75" x14ac:dyDescent="0.25">
      <c r="A66" s="77" t="s">
        <v>397</v>
      </c>
      <c r="B66" s="79" t="s">
        <v>427</v>
      </c>
      <c r="C66" s="76" t="s">
        <v>326</v>
      </c>
      <c r="D66" s="76" t="s">
        <v>326</v>
      </c>
      <c r="E66" s="76" t="s">
        <v>326</v>
      </c>
      <c r="F66" s="76" t="s">
        <v>326</v>
      </c>
      <c r="G66" s="76" t="s">
        <v>326</v>
      </c>
      <c r="H66" s="76" t="s">
        <v>326</v>
      </c>
    </row>
    <row r="67" spans="1:8" s="72" customFormat="1" ht="15.75" x14ac:dyDescent="0.25">
      <c r="A67" s="77" t="s">
        <v>60</v>
      </c>
      <c r="B67" s="79" t="s">
        <v>398</v>
      </c>
      <c r="C67" s="76" t="s">
        <v>326</v>
      </c>
      <c r="D67" s="76" t="s">
        <v>326</v>
      </c>
      <c r="E67" s="76" t="s">
        <v>326</v>
      </c>
      <c r="F67" s="76" t="s">
        <v>326</v>
      </c>
      <c r="G67" s="76" t="s">
        <v>326</v>
      </c>
      <c r="H67" s="76" t="s">
        <v>326</v>
      </c>
    </row>
    <row r="68" spans="1:8" s="72" customFormat="1" ht="15.75" x14ac:dyDescent="0.25">
      <c r="A68" s="77" t="s">
        <v>399</v>
      </c>
      <c r="B68" s="80" t="s">
        <v>400</v>
      </c>
      <c r="C68" s="76" t="s">
        <v>326</v>
      </c>
      <c r="D68" s="76" t="s">
        <v>326</v>
      </c>
      <c r="E68" s="76" t="s">
        <v>326</v>
      </c>
      <c r="F68" s="76" t="s">
        <v>326</v>
      </c>
      <c r="G68" s="76" t="s">
        <v>326</v>
      </c>
      <c r="H68" s="76" t="s">
        <v>326</v>
      </c>
    </row>
    <row r="69" spans="1:8" s="72" customFormat="1" ht="15.75" x14ac:dyDescent="0.25">
      <c r="A69" s="77" t="s">
        <v>401</v>
      </c>
      <c r="B69" s="80" t="s">
        <v>402</v>
      </c>
      <c r="C69" s="76" t="s">
        <v>326</v>
      </c>
      <c r="D69" s="76" t="s">
        <v>326</v>
      </c>
      <c r="E69" s="76" t="s">
        <v>326</v>
      </c>
      <c r="F69" s="76" t="s">
        <v>326</v>
      </c>
      <c r="G69" s="76" t="s">
        <v>326</v>
      </c>
      <c r="H69" s="76" t="s">
        <v>326</v>
      </c>
    </row>
    <row r="70" spans="1:8" s="72" customFormat="1" ht="15.75" x14ac:dyDescent="0.25">
      <c r="A70" s="77" t="s">
        <v>428</v>
      </c>
      <c r="B70" s="80" t="s">
        <v>429</v>
      </c>
      <c r="C70" s="76" t="s">
        <v>326</v>
      </c>
      <c r="D70" s="76" t="s">
        <v>326</v>
      </c>
      <c r="E70" s="76" t="s">
        <v>326</v>
      </c>
      <c r="F70" s="76" t="s">
        <v>326</v>
      </c>
      <c r="G70" s="76" t="s">
        <v>326</v>
      </c>
      <c r="H70" s="76" t="s">
        <v>326</v>
      </c>
    </row>
    <row r="71" spans="1:8" s="72" customFormat="1" ht="15.75" x14ac:dyDescent="0.25">
      <c r="A71" s="77" t="s">
        <v>430</v>
      </c>
      <c r="B71" s="80" t="s">
        <v>431</v>
      </c>
      <c r="C71" s="76" t="s">
        <v>326</v>
      </c>
      <c r="D71" s="76" t="s">
        <v>326</v>
      </c>
      <c r="E71" s="76" t="s">
        <v>326</v>
      </c>
      <c r="F71" s="76" t="s">
        <v>326</v>
      </c>
      <c r="G71" s="76" t="s">
        <v>326</v>
      </c>
      <c r="H71" s="76" t="s">
        <v>326</v>
      </c>
    </row>
    <row r="72" spans="1:8" s="72" customFormat="1" ht="15.75" x14ac:dyDescent="0.25">
      <c r="A72" s="77" t="s">
        <v>403</v>
      </c>
      <c r="B72" s="78" t="s">
        <v>404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6">
        <f t="shared" ref="H72" si="0">SUM(C72:G72)</f>
        <v>0</v>
      </c>
    </row>
    <row r="73" spans="1:8" s="72" customFormat="1" ht="15.75" x14ac:dyDescent="0.25">
      <c r="A73" s="77" t="s">
        <v>405</v>
      </c>
      <c r="B73" s="79" t="s">
        <v>406</v>
      </c>
      <c r="C73" s="76" t="s">
        <v>326</v>
      </c>
      <c r="D73" s="76" t="s">
        <v>326</v>
      </c>
      <c r="E73" s="76" t="s">
        <v>326</v>
      </c>
      <c r="F73" s="76" t="s">
        <v>326</v>
      </c>
      <c r="G73" s="76" t="s">
        <v>326</v>
      </c>
      <c r="H73" s="76" t="s">
        <v>326</v>
      </c>
    </row>
    <row r="74" spans="1:8" s="72" customFormat="1" ht="15.75" x14ac:dyDescent="0.25">
      <c r="A74" s="77" t="s">
        <v>407</v>
      </c>
      <c r="B74" s="79" t="s">
        <v>408</v>
      </c>
      <c r="C74" s="76" t="s">
        <v>326</v>
      </c>
      <c r="D74" s="76" t="s">
        <v>326</v>
      </c>
      <c r="E74" s="76" t="s">
        <v>326</v>
      </c>
      <c r="F74" s="76" t="s">
        <v>326</v>
      </c>
      <c r="G74" s="76" t="s">
        <v>326</v>
      </c>
      <c r="H74" s="76" t="s">
        <v>326</v>
      </c>
    </row>
    <row r="75" spans="1:8" s="72" customFormat="1" ht="15.75" x14ac:dyDescent="0.25">
      <c r="A75" s="77" t="s">
        <v>409</v>
      </c>
      <c r="B75" s="79" t="s">
        <v>410</v>
      </c>
      <c r="C75" s="76" t="s">
        <v>326</v>
      </c>
      <c r="D75" s="76" t="s">
        <v>326</v>
      </c>
      <c r="E75" s="76" t="s">
        <v>326</v>
      </c>
      <c r="F75" s="76" t="s">
        <v>326</v>
      </c>
      <c r="G75" s="76" t="s">
        <v>326</v>
      </c>
      <c r="H75" s="76" t="s">
        <v>326</v>
      </c>
    </row>
    <row r="76" spans="1:8" s="72" customFormat="1" ht="15.75" x14ac:dyDescent="0.25">
      <c r="A76" s="77" t="s">
        <v>411</v>
      </c>
      <c r="B76" s="79" t="s">
        <v>412</v>
      </c>
      <c r="C76" s="76" t="s">
        <v>326</v>
      </c>
      <c r="D76" s="76" t="s">
        <v>326</v>
      </c>
      <c r="E76" s="76" t="s">
        <v>326</v>
      </c>
      <c r="F76" s="76" t="s">
        <v>326</v>
      </c>
      <c r="G76" s="76" t="s">
        <v>326</v>
      </c>
      <c r="H76" s="76" t="s">
        <v>326</v>
      </c>
    </row>
    <row r="77" spans="1:8" s="72" customFormat="1" ht="15.75" x14ac:dyDescent="0.25">
      <c r="A77" s="77" t="s">
        <v>413</v>
      </c>
      <c r="B77" s="79" t="s">
        <v>414</v>
      </c>
      <c r="C77" s="76" t="s">
        <v>326</v>
      </c>
      <c r="D77" s="76" t="s">
        <v>326</v>
      </c>
      <c r="E77" s="76" t="s">
        <v>326</v>
      </c>
      <c r="F77" s="76" t="s">
        <v>326</v>
      </c>
      <c r="G77" s="76" t="s">
        <v>326</v>
      </c>
      <c r="H77" s="76" t="s">
        <v>326</v>
      </c>
    </row>
    <row r="78" spans="1:8" s="72" customFormat="1" ht="15.75" x14ac:dyDescent="0.25">
      <c r="A78" s="77" t="s">
        <v>415</v>
      </c>
      <c r="B78" s="80" t="s">
        <v>416</v>
      </c>
      <c r="C78" s="76" t="s">
        <v>326</v>
      </c>
      <c r="D78" s="76" t="s">
        <v>326</v>
      </c>
      <c r="E78" s="76" t="s">
        <v>326</v>
      </c>
      <c r="F78" s="76" t="s">
        <v>326</v>
      </c>
      <c r="G78" s="76" t="s">
        <v>326</v>
      </c>
      <c r="H78" s="76" t="s">
        <v>326</v>
      </c>
    </row>
    <row r="79" spans="1:8" s="72" customFormat="1" ht="15.75" x14ac:dyDescent="0.25">
      <c r="A79" s="77" t="s">
        <v>417</v>
      </c>
      <c r="B79" s="81" t="s">
        <v>418</v>
      </c>
      <c r="C79" s="76" t="s">
        <v>326</v>
      </c>
      <c r="D79" s="76" t="s">
        <v>326</v>
      </c>
      <c r="E79" s="76" t="s">
        <v>326</v>
      </c>
      <c r="F79" s="76" t="s">
        <v>326</v>
      </c>
      <c r="G79" s="76" t="s">
        <v>326</v>
      </c>
      <c r="H79" s="76" t="s">
        <v>326</v>
      </c>
    </row>
    <row r="80" spans="1:8" s="72" customFormat="1" ht="15.75" x14ac:dyDescent="0.25">
      <c r="A80" s="77" t="s">
        <v>419</v>
      </c>
      <c r="B80" s="80" t="s">
        <v>420</v>
      </c>
      <c r="C80" s="76" t="s">
        <v>326</v>
      </c>
      <c r="D80" s="76" t="s">
        <v>326</v>
      </c>
      <c r="E80" s="76" t="s">
        <v>326</v>
      </c>
      <c r="F80" s="76" t="s">
        <v>326</v>
      </c>
      <c r="G80" s="76" t="s">
        <v>326</v>
      </c>
      <c r="H80" s="76" t="s">
        <v>326</v>
      </c>
    </row>
    <row r="81" spans="1:8" s="72" customFormat="1" ht="31.5" x14ac:dyDescent="0.25">
      <c r="A81" s="77" t="s">
        <v>421</v>
      </c>
      <c r="B81" s="81" t="s">
        <v>422</v>
      </c>
      <c r="C81" s="76" t="s">
        <v>326</v>
      </c>
      <c r="D81" s="76" t="s">
        <v>326</v>
      </c>
      <c r="E81" s="76" t="s">
        <v>326</v>
      </c>
      <c r="F81" s="76" t="s">
        <v>326</v>
      </c>
      <c r="G81" s="76" t="s">
        <v>326</v>
      </c>
      <c r="H81" s="76" t="s">
        <v>326</v>
      </c>
    </row>
    <row r="82" spans="1:8" ht="15.75" x14ac:dyDescent="0.25">
      <c r="A82" s="77" t="s">
        <v>423</v>
      </c>
      <c r="B82" s="79" t="s">
        <v>424</v>
      </c>
      <c r="C82" s="76" t="s">
        <v>326</v>
      </c>
      <c r="D82" s="76" t="s">
        <v>326</v>
      </c>
      <c r="E82" s="76" t="s">
        <v>326</v>
      </c>
      <c r="F82" s="76" t="s">
        <v>326</v>
      </c>
      <c r="G82" s="76" t="s">
        <v>326</v>
      </c>
      <c r="H82" s="76" t="s">
        <v>326</v>
      </c>
    </row>
    <row r="83" spans="1:8" ht="15.75" x14ac:dyDescent="0.25">
      <c r="A83" s="77" t="s">
        <v>425</v>
      </c>
      <c r="B83" s="79" t="s">
        <v>426</v>
      </c>
      <c r="C83" s="76" t="s">
        <v>326</v>
      </c>
      <c r="D83" s="76" t="s">
        <v>326</v>
      </c>
      <c r="E83" s="76" t="s">
        <v>326</v>
      </c>
      <c r="F83" s="76" t="s">
        <v>326</v>
      </c>
      <c r="G83" s="76" t="s">
        <v>326</v>
      </c>
      <c r="H83" s="76" t="s">
        <v>326</v>
      </c>
    </row>
  </sheetData>
  <mergeCells count="9">
    <mergeCell ref="A12:B12"/>
    <mergeCell ref="A3:E3"/>
    <mergeCell ref="A6:E6"/>
    <mergeCell ref="A2:H2"/>
    <mergeCell ref="A1:H1"/>
    <mergeCell ref="A4:H4"/>
    <mergeCell ref="A5:H5"/>
    <mergeCell ref="A9:A10"/>
    <mergeCell ref="B9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47"/>
  <sheetViews>
    <sheetView topLeftCell="A18" zoomScale="80" zoomScaleNormal="80" workbookViewId="0">
      <selection activeCell="H25" sqref="H25:I25"/>
    </sheetView>
  </sheetViews>
  <sheetFormatPr defaultRowHeight="15" x14ac:dyDescent="0.25"/>
  <cols>
    <col min="1" max="1" width="11.42578125" style="34" customWidth="1"/>
    <col min="2" max="2" width="64.5703125" style="34" customWidth="1"/>
    <col min="3" max="3" width="11.42578125" style="34" customWidth="1"/>
    <col min="4" max="4" width="9.140625" style="34"/>
    <col min="5" max="5" width="13.7109375" style="34" customWidth="1"/>
    <col min="6" max="6" width="23.140625" style="34" customWidth="1"/>
    <col min="7" max="7" width="12.7109375" style="34" customWidth="1"/>
    <col min="8" max="10" width="9.5703125" style="34" bestFit="1" customWidth="1"/>
    <col min="11" max="12" width="9.140625" style="34"/>
    <col min="13" max="13" width="14.140625" style="34" customWidth="1"/>
    <col min="14" max="14" width="16.5703125" style="34" customWidth="1"/>
    <col min="15" max="15" width="16" style="34" customWidth="1"/>
    <col min="16" max="16" width="16.42578125" style="34" customWidth="1"/>
    <col min="17" max="18" width="16.28515625" style="34" customWidth="1"/>
    <col min="19" max="19" width="22.140625" style="34" customWidth="1"/>
    <col min="20" max="16384" width="9.140625" style="34"/>
  </cols>
  <sheetData>
    <row r="1" spans="1:51" s="23" customFormat="1" ht="18.75" customHeight="1" x14ac:dyDescent="0.25">
      <c r="A1" s="37"/>
      <c r="B1" s="37"/>
      <c r="C1" s="37"/>
      <c r="D1" s="37"/>
      <c r="E1" s="37"/>
      <c r="F1" s="37"/>
      <c r="G1" s="3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</row>
    <row r="2" spans="1:51" s="38" customFormat="1" ht="18.75" x14ac:dyDescent="0.3">
      <c r="A2" s="130" t="s">
        <v>448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27"/>
      <c r="U2" s="27"/>
      <c r="V2" s="27"/>
      <c r="W2" s="27"/>
      <c r="X2" s="27"/>
      <c r="Y2" s="27"/>
      <c r="Z2" s="27"/>
    </row>
    <row r="3" spans="1:51" s="38" customFormat="1" ht="18.75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27"/>
      <c r="U3" s="27"/>
      <c r="V3" s="27"/>
      <c r="W3" s="27"/>
      <c r="X3" s="27"/>
      <c r="Y3" s="27"/>
      <c r="Z3" s="27"/>
    </row>
    <row r="4" spans="1:51" s="38" customFormat="1" ht="18.75" x14ac:dyDescent="0.3">
      <c r="A4" s="25"/>
      <c r="B4" s="25"/>
      <c r="C4" s="25"/>
      <c r="D4" s="25"/>
      <c r="E4" s="25"/>
      <c r="F4" s="25"/>
      <c r="G4" s="25"/>
      <c r="H4" s="25"/>
      <c r="I4" s="27"/>
      <c r="J4" s="27"/>
      <c r="K4" s="27"/>
      <c r="L4" s="27"/>
      <c r="M4" s="27"/>
      <c r="N4" s="27"/>
      <c r="O4" s="27"/>
      <c r="P4" s="27"/>
      <c r="Q4" s="27"/>
      <c r="R4" s="27"/>
      <c r="S4" s="100" t="s">
        <v>449</v>
      </c>
      <c r="T4" s="27"/>
      <c r="U4" s="27"/>
      <c r="V4" s="27"/>
      <c r="W4" s="27"/>
      <c r="X4" s="27"/>
      <c r="Y4" s="27"/>
      <c r="Z4" s="27"/>
    </row>
    <row r="5" spans="1:51" s="26" customFormat="1" ht="70.5" customHeight="1" x14ac:dyDescent="0.25">
      <c r="A5" s="131" t="s">
        <v>20</v>
      </c>
      <c r="B5" s="131" t="s">
        <v>21</v>
      </c>
      <c r="C5" s="131" t="s">
        <v>119</v>
      </c>
      <c r="D5" s="132" t="s">
        <v>23</v>
      </c>
      <c r="E5" s="128" t="s">
        <v>120</v>
      </c>
      <c r="F5" s="128" t="s">
        <v>121</v>
      </c>
      <c r="G5" s="117" t="s">
        <v>122</v>
      </c>
      <c r="H5" s="118"/>
      <c r="I5" s="118"/>
      <c r="J5" s="118"/>
      <c r="K5" s="119"/>
      <c r="L5" s="117" t="s">
        <v>123</v>
      </c>
      <c r="M5" s="119"/>
      <c r="N5" s="131"/>
      <c r="O5" s="131"/>
      <c r="P5" s="131"/>
      <c r="Q5" s="131"/>
      <c r="R5" s="131"/>
      <c r="S5" s="131"/>
    </row>
    <row r="6" spans="1:51" s="26" customFormat="1" ht="96" customHeight="1" x14ac:dyDescent="0.25">
      <c r="A6" s="131"/>
      <c r="B6" s="131"/>
      <c r="C6" s="131"/>
      <c r="D6" s="132"/>
      <c r="E6" s="129"/>
      <c r="F6" s="129"/>
      <c r="G6" s="117" t="s">
        <v>28</v>
      </c>
      <c r="H6" s="118"/>
      <c r="I6" s="118"/>
      <c r="J6" s="118"/>
      <c r="K6" s="119"/>
      <c r="L6" s="117" t="s">
        <v>483</v>
      </c>
      <c r="M6" s="119"/>
      <c r="N6" s="39" t="s">
        <v>124</v>
      </c>
      <c r="O6" s="39" t="s">
        <v>125</v>
      </c>
      <c r="P6" s="39" t="s">
        <v>126</v>
      </c>
      <c r="Q6" s="39" t="s">
        <v>127</v>
      </c>
      <c r="R6" s="39" t="s">
        <v>128</v>
      </c>
      <c r="S6" s="131" t="s">
        <v>93</v>
      </c>
    </row>
    <row r="7" spans="1:51" s="26" customFormat="1" ht="135.75" customHeight="1" x14ac:dyDescent="0.25">
      <c r="A7" s="131"/>
      <c r="B7" s="131"/>
      <c r="C7" s="131"/>
      <c r="D7" s="132"/>
      <c r="E7" s="29" t="s">
        <v>28</v>
      </c>
      <c r="F7" s="30" t="s">
        <v>29</v>
      </c>
      <c r="G7" s="31" t="s">
        <v>129</v>
      </c>
      <c r="H7" s="31" t="s">
        <v>130</v>
      </c>
      <c r="I7" s="31" t="s">
        <v>131</v>
      </c>
      <c r="J7" s="32" t="s">
        <v>132</v>
      </c>
      <c r="K7" s="32" t="s">
        <v>133</v>
      </c>
      <c r="L7" s="31" t="s">
        <v>134</v>
      </c>
      <c r="M7" s="31" t="s">
        <v>135</v>
      </c>
      <c r="N7" s="33" t="s">
        <v>436</v>
      </c>
      <c r="O7" s="33" t="s">
        <v>437</v>
      </c>
      <c r="P7" s="106" t="s">
        <v>437</v>
      </c>
      <c r="Q7" s="33" t="s">
        <v>136</v>
      </c>
      <c r="R7" s="33" t="s">
        <v>136</v>
      </c>
      <c r="S7" s="131"/>
    </row>
    <row r="8" spans="1:51" s="26" customFormat="1" ht="15.75" x14ac:dyDescent="0.25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 t="s">
        <v>138</v>
      </c>
      <c r="O8" s="33" t="s">
        <v>139</v>
      </c>
      <c r="P8" s="33" t="s">
        <v>140</v>
      </c>
      <c r="Q8" s="33" t="s">
        <v>141</v>
      </c>
      <c r="R8" s="33" t="s">
        <v>142</v>
      </c>
      <c r="S8" s="33">
        <v>15</v>
      </c>
    </row>
    <row r="9" spans="1:51" ht="15.75" x14ac:dyDescent="0.25">
      <c r="A9" s="7">
        <v>0</v>
      </c>
      <c r="B9" s="8" t="s">
        <v>37</v>
      </c>
      <c r="C9" s="7" t="s">
        <v>38</v>
      </c>
      <c r="D9" s="7" t="s">
        <v>19</v>
      </c>
      <c r="E9" s="7" t="s">
        <v>19</v>
      </c>
      <c r="F9" s="24">
        <f t="shared" ref="F9:K9" si="0">SUM(F11,F17,F38,F39)</f>
        <v>770.54743667000002</v>
      </c>
      <c r="G9" s="24">
        <f t="shared" si="0"/>
        <v>1189.2936359699997</v>
      </c>
      <c r="H9" s="24">
        <f t="shared" si="0"/>
        <v>4.6479999999999997</v>
      </c>
      <c r="I9" s="24">
        <f t="shared" si="0"/>
        <v>172.75583</v>
      </c>
      <c r="J9" s="24">
        <f t="shared" si="0"/>
        <v>448.03393999999997</v>
      </c>
      <c r="K9" s="24">
        <f t="shared" si="0"/>
        <v>36.485500000000002</v>
      </c>
      <c r="L9" s="24" t="s">
        <v>19</v>
      </c>
      <c r="M9" s="24">
        <f t="shared" ref="M9:R9" si="1">SUM(M11,M17,M38,M39)</f>
        <v>259.99302236</v>
      </c>
      <c r="N9" s="24">
        <f t="shared" si="1"/>
        <v>120.72642236</v>
      </c>
      <c r="O9" s="24">
        <f t="shared" si="1"/>
        <v>104.77</v>
      </c>
      <c r="P9" s="24">
        <f t="shared" si="1"/>
        <v>50.134367729999994</v>
      </c>
      <c r="Q9" s="24">
        <f t="shared" si="1"/>
        <v>5.47436773</v>
      </c>
      <c r="R9" s="24">
        <f t="shared" si="1"/>
        <v>5.4743677499999999</v>
      </c>
      <c r="S9" s="24">
        <f>SUM(N9,O9,P9,Q9,R9)</f>
        <v>286.57952556999999</v>
      </c>
    </row>
    <row r="10" spans="1:51" ht="15.75" x14ac:dyDescent="0.25">
      <c r="A10" s="7" t="s">
        <v>39</v>
      </c>
      <c r="B10" s="8" t="s">
        <v>40</v>
      </c>
      <c r="C10" s="7" t="s">
        <v>38</v>
      </c>
      <c r="D10" s="7" t="s">
        <v>19</v>
      </c>
      <c r="E10" s="7" t="s">
        <v>19</v>
      </c>
      <c r="F10" s="24">
        <f>F9</f>
        <v>770.54743667000002</v>
      </c>
      <c r="G10" s="24">
        <f t="shared" ref="G10:R10" si="2">G9</f>
        <v>1189.2936359699997</v>
      </c>
      <c r="H10" s="24">
        <f t="shared" si="2"/>
        <v>4.6479999999999997</v>
      </c>
      <c r="I10" s="24">
        <f t="shared" si="2"/>
        <v>172.75583</v>
      </c>
      <c r="J10" s="24">
        <f t="shared" si="2"/>
        <v>448.03393999999997</v>
      </c>
      <c r="K10" s="24">
        <f t="shared" si="2"/>
        <v>36.485500000000002</v>
      </c>
      <c r="L10" s="24" t="s">
        <v>19</v>
      </c>
      <c r="M10" s="24">
        <f t="shared" si="2"/>
        <v>259.99302236</v>
      </c>
      <c r="N10" s="24">
        <f t="shared" si="2"/>
        <v>120.72642236</v>
      </c>
      <c r="O10" s="24">
        <f t="shared" si="2"/>
        <v>104.77</v>
      </c>
      <c r="P10" s="24">
        <f t="shared" si="2"/>
        <v>50.134367729999994</v>
      </c>
      <c r="Q10" s="24">
        <f t="shared" si="2"/>
        <v>5.47436773</v>
      </c>
      <c r="R10" s="24">
        <f t="shared" si="2"/>
        <v>5.4743677499999999</v>
      </c>
      <c r="S10" s="24">
        <f>SUM(N10,O10,P10,Q10,R10)</f>
        <v>286.57952556999999</v>
      </c>
    </row>
    <row r="11" spans="1:51" ht="15.75" x14ac:dyDescent="0.25">
      <c r="A11" s="7" t="s">
        <v>41</v>
      </c>
      <c r="B11" s="8" t="s">
        <v>42</v>
      </c>
      <c r="C11" s="7" t="s">
        <v>38</v>
      </c>
      <c r="D11" s="7" t="s">
        <v>19</v>
      </c>
      <c r="E11" s="7" t="s">
        <v>19</v>
      </c>
      <c r="F11" s="24">
        <f t="shared" ref="F11:K11" si="3">SUM(F12,F14)</f>
        <v>112.24916666999999</v>
      </c>
      <c r="G11" s="24">
        <f t="shared" si="3"/>
        <v>514.57226277999996</v>
      </c>
      <c r="H11" s="24">
        <f t="shared" si="3"/>
        <v>0</v>
      </c>
      <c r="I11" s="24">
        <f t="shared" si="3"/>
        <v>0</v>
      </c>
      <c r="J11" s="24">
        <f t="shared" si="3"/>
        <v>0</v>
      </c>
      <c r="K11" s="24">
        <f t="shared" si="3"/>
        <v>0</v>
      </c>
      <c r="L11" s="24" t="s">
        <v>19</v>
      </c>
      <c r="M11" s="24">
        <f t="shared" ref="M11:R11" si="4">SUM(M12,M14)</f>
        <v>54.051422360000004</v>
      </c>
      <c r="N11" s="24">
        <f t="shared" si="4"/>
        <v>54.051422360000004</v>
      </c>
      <c r="O11" s="24">
        <f t="shared" si="4"/>
        <v>0</v>
      </c>
      <c r="P11" s="24">
        <f t="shared" si="4"/>
        <v>0</v>
      </c>
      <c r="Q11" s="24">
        <f t="shared" si="4"/>
        <v>0</v>
      </c>
      <c r="R11" s="24">
        <f t="shared" si="4"/>
        <v>0</v>
      </c>
      <c r="S11" s="24">
        <f>SUM(N11,O11,P11,Q11,R11)</f>
        <v>54.051422360000004</v>
      </c>
    </row>
    <row r="12" spans="1:51" ht="31.5" x14ac:dyDescent="0.25">
      <c r="A12" s="7" t="s">
        <v>43</v>
      </c>
      <c r="B12" s="8" t="s">
        <v>44</v>
      </c>
      <c r="C12" s="7" t="s">
        <v>38</v>
      </c>
      <c r="D12" s="7" t="s">
        <v>19</v>
      </c>
      <c r="E12" s="7" t="s">
        <v>19</v>
      </c>
      <c r="F12" s="24" t="s">
        <v>19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f t="shared" ref="S12:S47" si="5">SUM(N12,O12,P12,Q12,R12)</f>
        <v>0</v>
      </c>
    </row>
    <row r="13" spans="1:51" ht="78.75" x14ac:dyDescent="0.25">
      <c r="A13" s="7" t="s">
        <v>45</v>
      </c>
      <c r="B13" s="8" t="s">
        <v>46</v>
      </c>
      <c r="C13" s="7" t="s">
        <v>38</v>
      </c>
      <c r="D13" s="7" t="s">
        <v>19</v>
      </c>
      <c r="E13" s="7" t="s">
        <v>19</v>
      </c>
      <c r="F13" s="24" t="s">
        <v>19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 t="s">
        <v>19</v>
      </c>
      <c r="M13" s="24">
        <v>0</v>
      </c>
      <c r="N13" s="24" t="s">
        <v>19</v>
      </c>
      <c r="O13" s="24" t="s">
        <v>19</v>
      </c>
      <c r="P13" s="24" t="s">
        <v>19</v>
      </c>
      <c r="Q13" s="24" t="s">
        <v>19</v>
      </c>
      <c r="R13" s="24" t="s">
        <v>19</v>
      </c>
      <c r="S13" s="24">
        <f t="shared" si="5"/>
        <v>0</v>
      </c>
    </row>
    <row r="14" spans="1:51" ht="63" x14ac:dyDescent="0.25">
      <c r="A14" s="7" t="s">
        <v>47</v>
      </c>
      <c r="B14" s="8" t="s">
        <v>48</v>
      </c>
      <c r="C14" s="7" t="s">
        <v>38</v>
      </c>
      <c r="D14" s="7" t="s">
        <v>19</v>
      </c>
      <c r="E14" s="7" t="s">
        <v>19</v>
      </c>
      <c r="F14" s="24">
        <f>F15</f>
        <v>112.24916666999999</v>
      </c>
      <c r="G14" s="24">
        <f t="shared" ref="G14:R14" si="6">G15</f>
        <v>514.57226277999996</v>
      </c>
      <c r="H14" s="24">
        <f t="shared" si="6"/>
        <v>0</v>
      </c>
      <c r="I14" s="24">
        <f t="shared" si="6"/>
        <v>0</v>
      </c>
      <c r="J14" s="24">
        <f t="shared" si="6"/>
        <v>0</v>
      </c>
      <c r="K14" s="24">
        <f t="shared" si="6"/>
        <v>0</v>
      </c>
      <c r="L14" s="24" t="s">
        <v>19</v>
      </c>
      <c r="M14" s="24">
        <f t="shared" si="6"/>
        <v>54.051422360000004</v>
      </c>
      <c r="N14" s="24">
        <f t="shared" si="6"/>
        <v>54.051422360000004</v>
      </c>
      <c r="O14" s="24">
        <f t="shared" si="6"/>
        <v>0</v>
      </c>
      <c r="P14" s="24">
        <f t="shared" si="6"/>
        <v>0</v>
      </c>
      <c r="Q14" s="24">
        <f t="shared" si="6"/>
        <v>0</v>
      </c>
      <c r="R14" s="24">
        <f t="shared" si="6"/>
        <v>0</v>
      </c>
      <c r="S14" s="24">
        <f t="shared" si="5"/>
        <v>54.051422360000004</v>
      </c>
    </row>
    <row r="15" spans="1:51" ht="47.25" x14ac:dyDescent="0.25">
      <c r="A15" s="7" t="s">
        <v>49</v>
      </c>
      <c r="B15" s="8" t="s">
        <v>50</v>
      </c>
      <c r="C15" s="7" t="s">
        <v>38</v>
      </c>
      <c r="D15" s="7" t="s">
        <v>19</v>
      </c>
      <c r="E15" s="7" t="s">
        <v>19</v>
      </c>
      <c r="F15" s="24">
        <f t="shared" ref="F15:K15" si="7">SUM(F16:F16)</f>
        <v>112.24916666999999</v>
      </c>
      <c r="G15" s="24">
        <f t="shared" si="7"/>
        <v>514.57226277999996</v>
      </c>
      <c r="H15" s="24">
        <f t="shared" si="7"/>
        <v>0</v>
      </c>
      <c r="I15" s="24">
        <f t="shared" si="7"/>
        <v>0</v>
      </c>
      <c r="J15" s="24">
        <f t="shared" si="7"/>
        <v>0</v>
      </c>
      <c r="K15" s="24">
        <f t="shared" si="7"/>
        <v>0</v>
      </c>
      <c r="L15" s="24" t="s">
        <v>19</v>
      </c>
      <c r="M15" s="24">
        <f>SUM(M16:M16)</f>
        <v>54.051422360000004</v>
      </c>
      <c r="N15" s="24">
        <f>SUM(N16:N16)</f>
        <v>54.051422360000004</v>
      </c>
      <c r="O15" s="24">
        <f t="shared" ref="O15:R15" si="8">SUM(O16:O16)</f>
        <v>0</v>
      </c>
      <c r="P15" s="24">
        <f t="shared" si="8"/>
        <v>0</v>
      </c>
      <c r="Q15" s="24">
        <f t="shared" si="8"/>
        <v>0</v>
      </c>
      <c r="R15" s="24">
        <f t="shared" si="8"/>
        <v>0</v>
      </c>
      <c r="S15" s="24">
        <f t="shared" si="5"/>
        <v>54.051422360000004</v>
      </c>
    </row>
    <row r="16" spans="1:51" ht="15.75" x14ac:dyDescent="0.25">
      <c r="A16" s="19" t="s">
        <v>49</v>
      </c>
      <c r="B16" s="35" t="s">
        <v>6</v>
      </c>
      <c r="C16" s="19" t="s">
        <v>0</v>
      </c>
      <c r="D16" s="36">
        <v>2019</v>
      </c>
      <c r="E16" s="36">
        <v>2025</v>
      </c>
      <c r="F16" s="24">
        <v>112.24916666999999</v>
      </c>
      <c r="G16" s="24">
        <v>514.57226277999996</v>
      </c>
      <c r="H16" s="24">
        <v>0</v>
      </c>
      <c r="I16" s="24">
        <v>0</v>
      </c>
      <c r="J16" s="24">
        <v>0</v>
      </c>
      <c r="K16" s="24">
        <v>0</v>
      </c>
      <c r="L16" s="24" t="s">
        <v>19</v>
      </c>
      <c r="M16" s="24">
        <v>54.051422360000004</v>
      </c>
      <c r="N16" s="24">
        <v>54.051422360000004</v>
      </c>
      <c r="O16" s="24">
        <v>0</v>
      </c>
      <c r="P16" s="24">
        <v>0</v>
      </c>
      <c r="Q16" s="24">
        <v>0</v>
      </c>
      <c r="R16" s="24">
        <v>0</v>
      </c>
      <c r="S16" s="24">
        <f t="shared" si="5"/>
        <v>54.051422360000004</v>
      </c>
    </row>
    <row r="17" spans="1:19" ht="31.5" x14ac:dyDescent="0.25">
      <c r="A17" s="7" t="s">
        <v>51</v>
      </c>
      <c r="B17" s="8" t="s">
        <v>137</v>
      </c>
      <c r="C17" s="7" t="s">
        <v>38</v>
      </c>
      <c r="D17" s="7" t="s">
        <v>19</v>
      </c>
      <c r="E17" s="7" t="s">
        <v>19</v>
      </c>
      <c r="F17" s="24">
        <f t="shared" ref="F17:R17" si="9">SUM(F18,F23,F32,F33)</f>
        <v>658.29827</v>
      </c>
      <c r="G17" s="24">
        <f>SUM(G18,G23,G32,G33)</f>
        <v>658.29827</v>
      </c>
      <c r="H17" s="24">
        <f>SUM(H18,H23,H32,H33)</f>
        <v>4.6479999999999997</v>
      </c>
      <c r="I17" s="24">
        <f t="shared" si="9"/>
        <v>172.75583</v>
      </c>
      <c r="J17" s="24">
        <f t="shared" si="9"/>
        <v>448.03393999999997</v>
      </c>
      <c r="K17" s="24">
        <f t="shared" si="9"/>
        <v>36.485500000000002</v>
      </c>
      <c r="L17" s="24">
        <f t="shared" si="9"/>
        <v>0</v>
      </c>
      <c r="M17" s="24">
        <f t="shared" si="9"/>
        <v>205.94159999999999</v>
      </c>
      <c r="N17" s="24">
        <f t="shared" si="9"/>
        <v>66.674999999999997</v>
      </c>
      <c r="O17" s="24">
        <f>SUM(O18,O23,O32,O33)</f>
        <v>104.77</v>
      </c>
      <c r="P17" s="24">
        <f t="shared" si="9"/>
        <v>44.66</v>
      </c>
      <c r="Q17" s="24">
        <f t="shared" si="9"/>
        <v>0</v>
      </c>
      <c r="R17" s="24">
        <f t="shared" si="9"/>
        <v>0</v>
      </c>
      <c r="S17" s="24">
        <f>SUM(N17,O17,P17,Q17,R17)</f>
        <v>216.10499999999999</v>
      </c>
    </row>
    <row r="18" spans="1:19" ht="47.25" x14ac:dyDescent="0.25">
      <c r="A18" s="7" t="s">
        <v>52</v>
      </c>
      <c r="B18" s="8" t="s">
        <v>53</v>
      </c>
      <c r="C18" s="7" t="s">
        <v>38</v>
      </c>
      <c r="D18" s="7" t="s">
        <v>19</v>
      </c>
      <c r="E18" s="7" t="s">
        <v>19</v>
      </c>
      <c r="F18" s="24">
        <f>F19</f>
        <v>631.74827000000005</v>
      </c>
      <c r="G18" s="24">
        <f t="shared" ref="G18:R18" si="10">G19</f>
        <v>631.74827000000005</v>
      </c>
      <c r="H18" s="24">
        <f t="shared" si="10"/>
        <v>3.5979999999999999</v>
      </c>
      <c r="I18" s="24">
        <f t="shared" si="10"/>
        <v>147.25583</v>
      </c>
      <c r="J18" s="24">
        <f t="shared" si="10"/>
        <v>448.03393999999997</v>
      </c>
      <c r="K18" s="24">
        <f t="shared" si="10"/>
        <v>36.485500000000002</v>
      </c>
      <c r="L18" s="24" t="s">
        <v>19</v>
      </c>
      <c r="M18" s="24">
        <f t="shared" si="10"/>
        <v>179.39160000000001</v>
      </c>
      <c r="N18" s="24">
        <f t="shared" si="10"/>
        <v>66.674999999999997</v>
      </c>
      <c r="O18" s="24">
        <f t="shared" si="10"/>
        <v>78.22</v>
      </c>
      <c r="P18" s="24">
        <f t="shared" si="10"/>
        <v>44.66</v>
      </c>
      <c r="Q18" s="24">
        <f t="shared" si="10"/>
        <v>0</v>
      </c>
      <c r="R18" s="24">
        <f t="shared" si="10"/>
        <v>0</v>
      </c>
      <c r="S18" s="24">
        <f>SUM(N18,O18,P18,Q18,R18)</f>
        <v>189.55499999999998</v>
      </c>
    </row>
    <row r="19" spans="1:19" ht="31.5" x14ac:dyDescent="0.25">
      <c r="A19" s="7" t="s">
        <v>54</v>
      </c>
      <c r="B19" s="8" t="s">
        <v>55</v>
      </c>
      <c r="C19" s="7" t="s">
        <v>38</v>
      </c>
      <c r="D19" s="7" t="s">
        <v>19</v>
      </c>
      <c r="E19" s="7" t="s">
        <v>19</v>
      </c>
      <c r="F19" s="24">
        <f>SUM(F20:F21)</f>
        <v>631.74827000000005</v>
      </c>
      <c r="G19" s="24">
        <f t="shared" ref="F19:K19" si="11">SUM(G20:G21)</f>
        <v>631.74827000000005</v>
      </c>
      <c r="H19" s="24">
        <f t="shared" si="11"/>
        <v>3.5979999999999999</v>
      </c>
      <c r="I19" s="24">
        <f t="shared" si="11"/>
        <v>147.25583</v>
      </c>
      <c r="J19" s="24">
        <f t="shared" si="11"/>
        <v>448.03393999999997</v>
      </c>
      <c r="K19" s="24">
        <f t="shared" si="11"/>
        <v>36.485500000000002</v>
      </c>
      <c r="L19" s="24" t="s">
        <v>19</v>
      </c>
      <c r="M19" s="24">
        <f>SUM(M20:M21)</f>
        <v>179.39160000000001</v>
      </c>
      <c r="N19" s="24">
        <f>SUM(N20:N21)</f>
        <v>66.674999999999997</v>
      </c>
      <c r="O19" s="24">
        <f t="shared" ref="O19:R19" si="12">SUM(O20:O21)</f>
        <v>78.22</v>
      </c>
      <c r="P19" s="24">
        <f t="shared" si="12"/>
        <v>44.66</v>
      </c>
      <c r="Q19" s="24">
        <f t="shared" si="12"/>
        <v>0</v>
      </c>
      <c r="R19" s="24">
        <f t="shared" si="12"/>
        <v>0</v>
      </c>
      <c r="S19" s="24">
        <f t="shared" si="5"/>
        <v>189.55499999999998</v>
      </c>
    </row>
    <row r="20" spans="1:19" ht="47.25" x14ac:dyDescent="0.25">
      <c r="A20" s="175" t="s">
        <v>54</v>
      </c>
      <c r="B20" s="176" t="s">
        <v>439</v>
      </c>
      <c r="C20" s="175" t="s">
        <v>1</v>
      </c>
      <c r="D20" s="177">
        <v>2018</v>
      </c>
      <c r="E20" s="177">
        <v>2027</v>
      </c>
      <c r="F20" s="178">
        <v>631.74827000000005</v>
      </c>
      <c r="G20" s="178">
        <v>631.74827000000005</v>
      </c>
      <c r="H20" s="178">
        <v>3.5979999999999999</v>
      </c>
      <c r="I20" s="178">
        <v>147.25583</v>
      </c>
      <c r="J20" s="178">
        <v>448.03393999999997</v>
      </c>
      <c r="K20" s="178">
        <v>36.485500000000002</v>
      </c>
      <c r="L20" s="178" t="s">
        <v>19</v>
      </c>
      <c r="M20" s="178">
        <v>179.39160000000001</v>
      </c>
      <c r="N20" s="178">
        <v>66.674999999999997</v>
      </c>
      <c r="O20" s="178">
        <v>78.22</v>
      </c>
      <c r="P20" s="178">
        <v>44.66</v>
      </c>
      <c r="Q20" s="178">
        <v>0</v>
      </c>
      <c r="R20" s="178">
        <v>0</v>
      </c>
      <c r="S20" s="178">
        <f>SUM(N20,O20,P20,Q20,R20)</f>
        <v>189.55499999999998</v>
      </c>
    </row>
    <row r="21" spans="1:19" ht="46.5" customHeight="1" x14ac:dyDescent="0.25">
      <c r="A21" s="19" t="s">
        <v>54</v>
      </c>
      <c r="B21" s="35" t="s">
        <v>7</v>
      </c>
      <c r="C21" s="19" t="s">
        <v>71</v>
      </c>
      <c r="D21" s="7" t="s">
        <v>19</v>
      </c>
      <c r="E21" s="7" t="s">
        <v>19</v>
      </c>
      <c r="F21" s="24" t="s">
        <v>19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 t="s">
        <v>19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f t="shared" si="5"/>
        <v>0</v>
      </c>
    </row>
    <row r="22" spans="1:19" ht="46.5" customHeight="1" x14ac:dyDescent="0.25">
      <c r="A22" s="10" t="s">
        <v>70</v>
      </c>
      <c r="B22" s="20" t="s">
        <v>80</v>
      </c>
      <c r="C22" s="7" t="s">
        <v>38</v>
      </c>
      <c r="D22" s="7" t="s">
        <v>19</v>
      </c>
      <c r="E22" s="7" t="s">
        <v>19</v>
      </c>
      <c r="F22" s="24" t="s">
        <v>19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f t="shared" si="5"/>
        <v>0</v>
      </c>
    </row>
    <row r="23" spans="1:19" ht="31.5" x14ac:dyDescent="0.25">
      <c r="A23" s="7" t="s">
        <v>56</v>
      </c>
      <c r="B23" s="8" t="s">
        <v>57</v>
      </c>
      <c r="C23" s="7" t="s">
        <v>38</v>
      </c>
      <c r="D23" s="7" t="s">
        <v>19</v>
      </c>
      <c r="E23" s="7" t="s">
        <v>19</v>
      </c>
      <c r="F23" s="24">
        <f t="shared" ref="F23:R23" si="13">F24</f>
        <v>26.549999999999997</v>
      </c>
      <c r="G23" s="24">
        <f t="shared" si="13"/>
        <v>26.549999999999997</v>
      </c>
      <c r="H23" s="24">
        <f t="shared" si="13"/>
        <v>1.05</v>
      </c>
      <c r="I23" s="24">
        <f t="shared" si="13"/>
        <v>25.5</v>
      </c>
      <c r="J23" s="24">
        <f t="shared" si="13"/>
        <v>0</v>
      </c>
      <c r="K23" s="24">
        <f t="shared" si="13"/>
        <v>0</v>
      </c>
      <c r="L23" s="24" t="s">
        <v>19</v>
      </c>
      <c r="M23" s="24">
        <f t="shared" si="13"/>
        <v>26.549999999999997</v>
      </c>
      <c r="N23" s="24">
        <f t="shared" si="13"/>
        <v>0</v>
      </c>
      <c r="O23" s="24">
        <f t="shared" si="13"/>
        <v>26.549999999999997</v>
      </c>
      <c r="P23" s="24">
        <f t="shared" si="13"/>
        <v>0</v>
      </c>
      <c r="Q23" s="24">
        <f t="shared" si="13"/>
        <v>0</v>
      </c>
      <c r="R23" s="24">
        <f t="shared" si="13"/>
        <v>0</v>
      </c>
      <c r="S23" s="24">
        <f>SUM(N23,O23,P23,Q23,R23)</f>
        <v>26.549999999999997</v>
      </c>
    </row>
    <row r="24" spans="1:19" ht="15.75" x14ac:dyDescent="0.25">
      <c r="A24" s="7" t="s">
        <v>58</v>
      </c>
      <c r="B24" s="8" t="s">
        <v>59</v>
      </c>
      <c r="C24" s="7" t="s">
        <v>38</v>
      </c>
      <c r="D24" s="7" t="s">
        <v>19</v>
      </c>
      <c r="E24" s="7" t="s">
        <v>19</v>
      </c>
      <c r="F24" s="24">
        <f t="shared" ref="F24:K24" si="14">SUM(F25:F27)</f>
        <v>26.549999999999997</v>
      </c>
      <c r="G24" s="24">
        <f t="shared" si="14"/>
        <v>26.549999999999997</v>
      </c>
      <c r="H24" s="24">
        <f t="shared" si="14"/>
        <v>1.05</v>
      </c>
      <c r="I24" s="24">
        <f t="shared" si="14"/>
        <v>25.5</v>
      </c>
      <c r="J24" s="24">
        <f t="shared" si="14"/>
        <v>0</v>
      </c>
      <c r="K24" s="24">
        <f t="shared" si="14"/>
        <v>0</v>
      </c>
      <c r="L24" s="24" t="s">
        <v>19</v>
      </c>
      <c r="M24" s="24">
        <f>SUM(M25:M27)</f>
        <v>26.549999999999997</v>
      </c>
      <c r="N24" s="24">
        <f>SUM(N25:N27)</f>
        <v>0</v>
      </c>
      <c r="O24" s="24">
        <f t="shared" ref="O24:R24" si="15">SUM(O25:O27)</f>
        <v>26.549999999999997</v>
      </c>
      <c r="P24" s="24">
        <f t="shared" si="15"/>
        <v>0</v>
      </c>
      <c r="Q24" s="24">
        <f t="shared" si="15"/>
        <v>0</v>
      </c>
      <c r="R24" s="24">
        <f t="shared" si="15"/>
        <v>0</v>
      </c>
      <c r="S24" s="24">
        <f t="shared" si="5"/>
        <v>26.549999999999997</v>
      </c>
    </row>
    <row r="25" spans="1:19" ht="31.5" x14ac:dyDescent="0.25">
      <c r="A25" s="19" t="s">
        <v>58</v>
      </c>
      <c r="B25" s="35" t="s">
        <v>9</v>
      </c>
      <c r="C25" s="19" t="s">
        <v>74</v>
      </c>
      <c r="D25" s="36">
        <v>2026</v>
      </c>
      <c r="E25" s="36">
        <v>2026</v>
      </c>
      <c r="F25" s="24">
        <v>14.5</v>
      </c>
      <c r="G25" s="24">
        <v>14.5</v>
      </c>
      <c r="H25" s="24">
        <v>0.5</v>
      </c>
      <c r="I25" s="24">
        <v>14</v>
      </c>
      <c r="J25" s="24">
        <v>0</v>
      </c>
      <c r="K25" s="24">
        <v>0</v>
      </c>
      <c r="L25" s="24" t="s">
        <v>19</v>
      </c>
      <c r="M25" s="24">
        <v>14.5</v>
      </c>
      <c r="N25" s="24">
        <v>0</v>
      </c>
      <c r="O25" s="24">
        <v>14.5</v>
      </c>
      <c r="P25" s="24">
        <v>0</v>
      </c>
      <c r="Q25" s="24">
        <v>0</v>
      </c>
      <c r="R25" s="24">
        <v>0</v>
      </c>
      <c r="S25" s="24">
        <f t="shared" si="5"/>
        <v>14.5</v>
      </c>
    </row>
    <row r="26" spans="1:19" ht="47.25" x14ac:dyDescent="0.25">
      <c r="A26" s="19" t="s">
        <v>58</v>
      </c>
      <c r="B26" s="35" t="s">
        <v>16</v>
      </c>
      <c r="C26" s="19" t="s">
        <v>75</v>
      </c>
      <c r="D26" s="36">
        <v>2026</v>
      </c>
      <c r="E26" s="36">
        <v>2026</v>
      </c>
      <c r="F26" s="24">
        <v>10.4</v>
      </c>
      <c r="G26" s="24">
        <v>10.4</v>
      </c>
      <c r="H26" s="24">
        <v>0.4</v>
      </c>
      <c r="I26" s="24">
        <v>10</v>
      </c>
      <c r="J26" s="24">
        <v>0</v>
      </c>
      <c r="K26" s="24">
        <v>0</v>
      </c>
      <c r="L26" s="24" t="s">
        <v>19</v>
      </c>
      <c r="M26" s="24">
        <v>10.4</v>
      </c>
      <c r="N26" s="24">
        <v>0</v>
      </c>
      <c r="O26" s="24">
        <v>10.4</v>
      </c>
      <c r="P26" s="24">
        <v>0</v>
      </c>
      <c r="Q26" s="24">
        <v>0</v>
      </c>
      <c r="R26" s="24">
        <v>0</v>
      </c>
      <c r="S26" s="24">
        <f t="shared" si="5"/>
        <v>10.4</v>
      </c>
    </row>
    <row r="27" spans="1:19" ht="31.5" x14ac:dyDescent="0.25">
      <c r="A27" s="19" t="s">
        <v>58</v>
      </c>
      <c r="B27" s="35" t="s">
        <v>10</v>
      </c>
      <c r="C27" s="19" t="s">
        <v>76</v>
      </c>
      <c r="D27" s="36">
        <v>2026</v>
      </c>
      <c r="E27" s="36">
        <v>2026</v>
      </c>
      <c r="F27" s="24">
        <v>1.65</v>
      </c>
      <c r="G27" s="24">
        <v>1.65</v>
      </c>
      <c r="H27" s="24">
        <v>0.15</v>
      </c>
      <c r="I27" s="24">
        <v>1.5</v>
      </c>
      <c r="J27" s="24">
        <v>0</v>
      </c>
      <c r="K27" s="24">
        <v>0</v>
      </c>
      <c r="L27" s="24" t="s">
        <v>19</v>
      </c>
      <c r="M27" s="24">
        <v>1.65</v>
      </c>
      <c r="N27" s="24">
        <v>0</v>
      </c>
      <c r="O27" s="24">
        <v>1.65</v>
      </c>
      <c r="P27" s="24">
        <v>0</v>
      </c>
      <c r="Q27" s="24">
        <v>0</v>
      </c>
      <c r="R27" s="24">
        <v>0</v>
      </c>
      <c r="S27" s="24">
        <f t="shared" si="5"/>
        <v>1.65</v>
      </c>
    </row>
    <row r="28" spans="1:19" ht="31.5" x14ac:dyDescent="0.25">
      <c r="A28" s="19" t="s">
        <v>58</v>
      </c>
      <c r="B28" s="9" t="s">
        <v>478</v>
      </c>
      <c r="C28" s="19"/>
      <c r="D28" s="36">
        <v>2027</v>
      </c>
      <c r="E28" s="36">
        <v>2027</v>
      </c>
      <c r="F28" s="24" t="s">
        <v>19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</row>
    <row r="29" spans="1:19" ht="31.5" x14ac:dyDescent="0.25">
      <c r="A29" s="19" t="s">
        <v>58</v>
      </c>
      <c r="B29" s="9" t="s">
        <v>479</v>
      </c>
      <c r="C29" s="19"/>
      <c r="D29" s="36">
        <v>2027</v>
      </c>
      <c r="E29" s="36">
        <v>2027</v>
      </c>
      <c r="F29" s="24" t="s">
        <v>19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</row>
    <row r="30" spans="1:19" ht="31.5" x14ac:dyDescent="0.25">
      <c r="A30" s="19" t="s">
        <v>58</v>
      </c>
      <c r="B30" s="9" t="s">
        <v>480</v>
      </c>
      <c r="C30" s="19"/>
      <c r="D30" s="36">
        <v>2027</v>
      </c>
      <c r="E30" s="36">
        <v>2027</v>
      </c>
      <c r="F30" s="24" t="s">
        <v>19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</row>
    <row r="31" spans="1:19" ht="31.5" x14ac:dyDescent="0.25">
      <c r="A31" s="19" t="s">
        <v>58</v>
      </c>
      <c r="B31" s="9" t="s">
        <v>481</v>
      </c>
      <c r="C31" s="19"/>
      <c r="D31" s="36">
        <v>2027</v>
      </c>
      <c r="E31" s="36">
        <v>2027</v>
      </c>
      <c r="F31" s="24" t="s">
        <v>19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</row>
    <row r="32" spans="1:19" ht="31.5" x14ac:dyDescent="0.25">
      <c r="A32" s="10" t="s">
        <v>83</v>
      </c>
      <c r="B32" s="21" t="s">
        <v>82</v>
      </c>
      <c r="C32" s="7" t="s">
        <v>38</v>
      </c>
      <c r="D32" s="7" t="s">
        <v>19</v>
      </c>
      <c r="E32" s="7" t="s">
        <v>19</v>
      </c>
      <c r="F32" s="24" t="s">
        <v>19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f t="shared" si="5"/>
        <v>0</v>
      </c>
    </row>
    <row r="33" spans="1:19" ht="31.5" x14ac:dyDescent="0.25">
      <c r="A33" s="10" t="s">
        <v>85</v>
      </c>
      <c r="B33" s="21" t="s">
        <v>84</v>
      </c>
      <c r="C33" s="7" t="s">
        <v>38</v>
      </c>
      <c r="D33" s="7" t="s">
        <v>19</v>
      </c>
      <c r="E33" s="7" t="s">
        <v>19</v>
      </c>
      <c r="F33" s="24" t="s">
        <v>19</v>
      </c>
      <c r="G33" s="24">
        <f t="shared" ref="G33:R33" si="16">G34+G35</f>
        <v>0</v>
      </c>
      <c r="H33" s="24">
        <f t="shared" si="16"/>
        <v>0</v>
      </c>
      <c r="I33" s="24">
        <f t="shared" si="16"/>
        <v>0</v>
      </c>
      <c r="J33" s="24">
        <f t="shared" si="16"/>
        <v>0</v>
      </c>
      <c r="K33" s="24">
        <f t="shared" si="16"/>
        <v>0</v>
      </c>
      <c r="L33" s="24">
        <f t="shared" si="16"/>
        <v>0</v>
      </c>
      <c r="M33" s="24">
        <f t="shared" si="16"/>
        <v>0</v>
      </c>
      <c r="N33" s="24">
        <f>N34+N35</f>
        <v>0</v>
      </c>
      <c r="O33" s="24">
        <f t="shared" si="16"/>
        <v>0</v>
      </c>
      <c r="P33" s="24">
        <f t="shared" si="16"/>
        <v>0</v>
      </c>
      <c r="Q33" s="24">
        <f t="shared" si="16"/>
        <v>0</v>
      </c>
      <c r="R33" s="24">
        <f t="shared" si="16"/>
        <v>0</v>
      </c>
      <c r="S33" s="24">
        <f t="shared" si="5"/>
        <v>0</v>
      </c>
    </row>
    <row r="34" spans="1:19" ht="31.5" x14ac:dyDescent="0.25">
      <c r="A34" s="10" t="s">
        <v>88</v>
      </c>
      <c r="B34" s="21" t="s">
        <v>86</v>
      </c>
      <c r="C34" s="7" t="s">
        <v>38</v>
      </c>
      <c r="D34" s="7" t="s">
        <v>19</v>
      </c>
      <c r="E34" s="7" t="s">
        <v>19</v>
      </c>
      <c r="F34" s="24" t="s">
        <v>19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f t="shared" si="5"/>
        <v>0</v>
      </c>
    </row>
    <row r="35" spans="1:19" ht="31.5" x14ac:dyDescent="0.25">
      <c r="A35" s="10" t="s">
        <v>89</v>
      </c>
      <c r="B35" s="21" t="s">
        <v>87</v>
      </c>
      <c r="C35" s="7" t="s">
        <v>38</v>
      </c>
      <c r="D35" s="7" t="s">
        <v>19</v>
      </c>
      <c r="E35" s="7" t="s">
        <v>19</v>
      </c>
      <c r="F35" s="24" t="s">
        <v>19</v>
      </c>
      <c r="G35" s="24">
        <f t="shared" ref="G35:R35" si="17">SUM(G36:G37)</f>
        <v>0</v>
      </c>
      <c r="H35" s="24">
        <f t="shared" si="17"/>
        <v>0</v>
      </c>
      <c r="I35" s="24">
        <f t="shared" si="17"/>
        <v>0</v>
      </c>
      <c r="J35" s="24">
        <f t="shared" si="17"/>
        <v>0</v>
      </c>
      <c r="K35" s="24">
        <f t="shared" si="17"/>
        <v>0</v>
      </c>
      <c r="L35" s="24">
        <f t="shared" si="17"/>
        <v>0</v>
      </c>
      <c r="M35" s="24">
        <f t="shared" si="17"/>
        <v>0</v>
      </c>
      <c r="N35" s="24">
        <f t="shared" si="17"/>
        <v>0</v>
      </c>
      <c r="O35" s="24">
        <f t="shared" si="17"/>
        <v>0</v>
      </c>
      <c r="P35" s="24">
        <f t="shared" si="17"/>
        <v>0</v>
      </c>
      <c r="Q35" s="24">
        <f t="shared" si="17"/>
        <v>0</v>
      </c>
      <c r="R35" s="24">
        <f t="shared" si="17"/>
        <v>0</v>
      </c>
      <c r="S35" s="24">
        <f t="shared" si="5"/>
        <v>0</v>
      </c>
    </row>
    <row r="36" spans="1:19" ht="63" x14ac:dyDescent="0.25">
      <c r="A36" s="19" t="s">
        <v>89</v>
      </c>
      <c r="B36" s="35" t="s">
        <v>15</v>
      </c>
      <c r="C36" s="19" t="s">
        <v>72</v>
      </c>
      <c r="D36" s="7" t="s">
        <v>19</v>
      </c>
      <c r="E36" s="7" t="s">
        <v>19</v>
      </c>
      <c r="F36" s="24" t="s">
        <v>19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 t="s">
        <v>19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f t="shared" si="5"/>
        <v>0</v>
      </c>
    </row>
    <row r="37" spans="1:19" ht="47.25" x14ac:dyDescent="0.25">
      <c r="A37" s="19" t="s">
        <v>89</v>
      </c>
      <c r="B37" s="35" t="s">
        <v>8</v>
      </c>
      <c r="C37" s="19" t="s">
        <v>73</v>
      </c>
      <c r="D37" s="7" t="s">
        <v>19</v>
      </c>
      <c r="E37" s="7" t="s">
        <v>19</v>
      </c>
      <c r="F37" s="24" t="s">
        <v>19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 t="s">
        <v>19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f t="shared" si="5"/>
        <v>0</v>
      </c>
    </row>
    <row r="38" spans="1:19" ht="31.5" x14ac:dyDescent="0.25">
      <c r="A38" s="7" t="s">
        <v>60</v>
      </c>
      <c r="B38" s="8" t="s">
        <v>61</v>
      </c>
      <c r="C38" s="7" t="s">
        <v>38</v>
      </c>
      <c r="D38" s="7" t="s">
        <v>19</v>
      </c>
      <c r="E38" s="7" t="s">
        <v>19</v>
      </c>
      <c r="F38" s="24" t="s">
        <v>19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f t="shared" si="5"/>
        <v>0</v>
      </c>
    </row>
    <row r="39" spans="1:19" ht="15.75" x14ac:dyDescent="0.25">
      <c r="A39" s="7" t="s">
        <v>62</v>
      </c>
      <c r="B39" s="8" t="s">
        <v>63</v>
      </c>
      <c r="C39" s="7" t="s">
        <v>38</v>
      </c>
      <c r="D39" s="7" t="s">
        <v>19</v>
      </c>
      <c r="E39" s="7" t="s">
        <v>19</v>
      </c>
      <c r="F39" s="24" t="s">
        <v>19</v>
      </c>
      <c r="G39" s="24">
        <f t="shared" ref="G39:R39" si="18">SUM(G40:G47)</f>
        <v>16.423103189999999</v>
      </c>
      <c r="H39" s="24">
        <f t="shared" si="18"/>
        <v>0</v>
      </c>
      <c r="I39" s="24">
        <f t="shared" si="18"/>
        <v>0</v>
      </c>
      <c r="J39" s="24">
        <f t="shared" si="18"/>
        <v>0</v>
      </c>
      <c r="K39" s="24">
        <f t="shared" si="18"/>
        <v>0</v>
      </c>
      <c r="L39" s="24" t="s">
        <v>19</v>
      </c>
      <c r="M39" s="24">
        <f t="shared" si="18"/>
        <v>0</v>
      </c>
      <c r="N39" s="24">
        <f t="shared" si="18"/>
        <v>0</v>
      </c>
      <c r="O39" s="24">
        <f t="shared" si="18"/>
        <v>0</v>
      </c>
      <c r="P39" s="24">
        <f t="shared" si="18"/>
        <v>5.47436773</v>
      </c>
      <c r="Q39" s="24">
        <f t="shared" si="18"/>
        <v>5.47436773</v>
      </c>
      <c r="R39" s="24">
        <f t="shared" si="18"/>
        <v>5.4743677499999999</v>
      </c>
      <c r="S39" s="24">
        <f t="shared" si="5"/>
        <v>16.423103210000001</v>
      </c>
    </row>
    <row r="40" spans="1:19" ht="15.75" x14ac:dyDescent="0.25">
      <c r="A40" s="19" t="s">
        <v>62</v>
      </c>
      <c r="B40" s="35" t="s">
        <v>64</v>
      </c>
      <c r="C40" s="19" t="s">
        <v>65</v>
      </c>
      <c r="D40" s="7" t="s">
        <v>19</v>
      </c>
      <c r="E40" s="7" t="s">
        <v>19</v>
      </c>
      <c r="F40" s="24" t="s">
        <v>19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 t="s">
        <v>19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f t="shared" si="5"/>
        <v>0</v>
      </c>
    </row>
    <row r="41" spans="1:19" ht="31.5" x14ac:dyDescent="0.25">
      <c r="A41" s="19" t="s">
        <v>62</v>
      </c>
      <c r="B41" s="35" t="s">
        <v>11</v>
      </c>
      <c r="C41" s="19" t="s">
        <v>77</v>
      </c>
      <c r="D41" s="7" t="s">
        <v>19</v>
      </c>
      <c r="E41" s="7" t="s">
        <v>19</v>
      </c>
      <c r="F41" s="24" t="s">
        <v>19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 t="s">
        <v>19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f t="shared" si="5"/>
        <v>0</v>
      </c>
    </row>
    <row r="42" spans="1:19" ht="31.5" x14ac:dyDescent="0.25">
      <c r="A42" s="19" t="s">
        <v>62</v>
      </c>
      <c r="B42" s="35" t="s">
        <v>12</v>
      </c>
      <c r="C42" s="19" t="s">
        <v>78</v>
      </c>
      <c r="D42" s="7" t="s">
        <v>19</v>
      </c>
      <c r="E42" s="7" t="s">
        <v>19</v>
      </c>
      <c r="F42" s="24" t="s">
        <v>19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 t="s">
        <v>19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f t="shared" si="5"/>
        <v>0</v>
      </c>
    </row>
    <row r="43" spans="1:19" ht="31.5" x14ac:dyDescent="0.25">
      <c r="A43" s="19" t="s">
        <v>62</v>
      </c>
      <c r="B43" s="35" t="s">
        <v>13</v>
      </c>
      <c r="C43" s="19" t="s">
        <v>79</v>
      </c>
      <c r="D43" s="7" t="s">
        <v>19</v>
      </c>
      <c r="E43" s="7" t="s">
        <v>19</v>
      </c>
      <c r="F43" s="24" t="s">
        <v>19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 t="s">
        <v>19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f t="shared" si="5"/>
        <v>0</v>
      </c>
    </row>
    <row r="44" spans="1:19" ht="15.75" x14ac:dyDescent="0.25">
      <c r="A44" s="19" t="s">
        <v>62</v>
      </c>
      <c r="B44" s="35" t="s">
        <v>66</v>
      </c>
      <c r="C44" s="19" t="s">
        <v>5</v>
      </c>
      <c r="D44" s="7" t="s">
        <v>19</v>
      </c>
      <c r="E44" s="7" t="s">
        <v>19</v>
      </c>
      <c r="F44" s="24" t="s">
        <v>19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 t="s">
        <v>19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f t="shared" si="5"/>
        <v>0</v>
      </c>
    </row>
    <row r="45" spans="1:19" ht="31.5" x14ac:dyDescent="0.25">
      <c r="A45" s="19" t="s">
        <v>62</v>
      </c>
      <c r="B45" s="35" t="s">
        <v>67</v>
      </c>
      <c r="C45" s="19" t="s">
        <v>4</v>
      </c>
      <c r="D45" s="36">
        <v>2027</v>
      </c>
      <c r="E45" s="36">
        <v>2029</v>
      </c>
      <c r="F45" s="24" t="s">
        <v>19</v>
      </c>
      <c r="G45" s="24">
        <f>P45*3</f>
        <v>1.7799999899999999</v>
      </c>
      <c r="H45" s="24">
        <v>0</v>
      </c>
      <c r="I45" s="24">
        <v>0</v>
      </c>
      <c r="J45" s="24">
        <v>0</v>
      </c>
      <c r="K45" s="24">
        <v>0</v>
      </c>
      <c r="L45" s="24" t="s">
        <v>19</v>
      </c>
      <c r="M45" s="24">
        <v>0</v>
      </c>
      <c r="N45" s="24">
        <v>0</v>
      </c>
      <c r="O45" s="24">
        <v>0</v>
      </c>
      <c r="P45" s="24">
        <v>0.59333332999999999</v>
      </c>
      <c r="Q45" s="24">
        <v>0.59333332999999999</v>
      </c>
      <c r="R45" s="24">
        <v>0.59333334999999998</v>
      </c>
      <c r="S45" s="24">
        <f t="shared" si="5"/>
        <v>1.78000001</v>
      </c>
    </row>
    <row r="46" spans="1:19" ht="31.5" x14ac:dyDescent="0.25">
      <c r="A46" s="19" t="s">
        <v>62</v>
      </c>
      <c r="B46" s="35" t="s">
        <v>68</v>
      </c>
      <c r="C46" s="19" t="s">
        <v>2</v>
      </c>
      <c r="D46" s="36">
        <v>2027</v>
      </c>
      <c r="E46" s="36">
        <v>2029</v>
      </c>
      <c r="F46" s="24" t="s">
        <v>19</v>
      </c>
      <c r="G46" s="24">
        <f>P46*3</f>
        <v>1.8951032099999998</v>
      </c>
      <c r="H46" s="24">
        <v>0</v>
      </c>
      <c r="I46" s="24">
        <v>0</v>
      </c>
      <c r="J46" s="24">
        <v>0</v>
      </c>
      <c r="K46" s="24">
        <v>0</v>
      </c>
      <c r="L46" s="24" t="s">
        <v>19</v>
      </c>
      <c r="M46" s="24">
        <v>0</v>
      </c>
      <c r="N46" s="24">
        <v>0</v>
      </c>
      <c r="O46" s="24">
        <v>0</v>
      </c>
      <c r="P46" s="24">
        <v>0.63170106999999998</v>
      </c>
      <c r="Q46" s="24">
        <v>0.63170106999999998</v>
      </c>
      <c r="R46" s="24">
        <v>0.63170104999999999</v>
      </c>
      <c r="S46" s="24">
        <f t="shared" si="5"/>
        <v>1.8951031899999999</v>
      </c>
    </row>
    <row r="47" spans="1:19" ht="47.25" x14ac:dyDescent="0.25">
      <c r="A47" s="19" t="s">
        <v>62</v>
      </c>
      <c r="B47" s="35" t="s">
        <v>69</v>
      </c>
      <c r="C47" s="19" t="s">
        <v>3</v>
      </c>
      <c r="D47" s="36">
        <v>2027</v>
      </c>
      <c r="E47" s="36">
        <v>2029</v>
      </c>
      <c r="F47" s="24" t="s">
        <v>19</v>
      </c>
      <c r="G47" s="24">
        <f>P47*3</f>
        <v>12.74799999</v>
      </c>
      <c r="H47" s="24">
        <v>0</v>
      </c>
      <c r="I47" s="24">
        <v>0</v>
      </c>
      <c r="J47" s="24">
        <v>0</v>
      </c>
      <c r="K47" s="24">
        <v>0</v>
      </c>
      <c r="L47" s="24" t="s">
        <v>19</v>
      </c>
      <c r="M47" s="24">
        <v>0</v>
      </c>
      <c r="N47" s="24">
        <v>0</v>
      </c>
      <c r="O47" s="24">
        <v>0</v>
      </c>
      <c r="P47" s="24">
        <v>4.2493333299999998</v>
      </c>
      <c r="Q47" s="24">
        <v>4.2493333299999998</v>
      </c>
      <c r="R47" s="24">
        <v>4.2493333499999997</v>
      </c>
      <c r="S47" s="24">
        <f t="shared" si="5"/>
        <v>12.748000009999998</v>
      </c>
    </row>
  </sheetData>
  <mergeCells count="13">
    <mergeCell ref="F5:F6"/>
    <mergeCell ref="G5:K5"/>
    <mergeCell ref="A2:S2"/>
    <mergeCell ref="L5:M5"/>
    <mergeCell ref="N5:S5"/>
    <mergeCell ref="S6:S7"/>
    <mergeCell ref="G6:K6"/>
    <mergeCell ref="L6:M6"/>
    <mergeCell ref="A5:A7"/>
    <mergeCell ref="B5:B7"/>
    <mergeCell ref="C5:C7"/>
    <mergeCell ref="D5:D7"/>
    <mergeCell ref="E5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A44"/>
  <sheetViews>
    <sheetView topLeftCell="B1" zoomScale="50" zoomScaleNormal="50" workbookViewId="0">
      <selection activeCell="A3" sqref="A3:AA3"/>
    </sheetView>
  </sheetViews>
  <sheetFormatPr defaultRowHeight="15" x14ac:dyDescent="0.25"/>
  <cols>
    <col min="1" max="1" width="11.85546875" style="34" customWidth="1"/>
    <col min="2" max="2" width="62.140625" style="34" customWidth="1"/>
    <col min="3" max="3" width="20.42578125" style="34" customWidth="1"/>
    <col min="4" max="4" width="17.85546875" style="34" customWidth="1"/>
    <col min="5" max="5" width="18.28515625" style="34" customWidth="1"/>
    <col min="6" max="6" width="19.28515625" style="34" customWidth="1"/>
    <col min="7" max="7" width="19.5703125" style="34" customWidth="1"/>
    <col min="8" max="8" width="18.7109375" style="34" customWidth="1"/>
    <col min="9" max="9" width="16.140625" style="34" customWidth="1"/>
    <col min="10" max="10" width="20.85546875" style="34" customWidth="1"/>
    <col min="11" max="11" width="13.5703125" style="34" customWidth="1"/>
    <col min="12" max="12" width="14" style="34" customWidth="1"/>
    <col min="13" max="13" width="12.140625" style="34" customWidth="1"/>
    <col min="14" max="14" width="16.42578125" style="34" customWidth="1"/>
    <col min="15" max="15" width="14.42578125" style="34" customWidth="1"/>
    <col min="16" max="16" width="18" style="34" customWidth="1"/>
    <col min="17" max="17" width="15.85546875" style="34" customWidth="1"/>
    <col min="18" max="18" width="17.42578125" style="34" customWidth="1"/>
    <col min="19" max="19" width="18.7109375" style="34" customWidth="1"/>
    <col min="20" max="20" width="17.28515625" style="34" customWidth="1"/>
    <col min="21" max="21" width="23" style="34" customWidth="1"/>
    <col min="22" max="22" width="18.42578125" style="34" customWidth="1"/>
    <col min="23" max="23" width="16.85546875" style="34" customWidth="1"/>
    <col min="24" max="24" width="17.42578125" style="34" customWidth="1"/>
    <col min="25" max="25" width="18.5703125" style="34" customWidth="1"/>
    <col min="26" max="26" width="20.28515625" style="34" customWidth="1"/>
    <col min="27" max="27" width="22.85546875" style="34" customWidth="1"/>
    <col min="28" max="16384" width="9.140625" style="34"/>
  </cols>
  <sheetData>
    <row r="1" spans="1:27" s="46" customFormat="1" ht="18.75" x14ac:dyDescent="0.2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27" s="46" customFormat="1" ht="18.75" x14ac:dyDescent="0.2">
      <c r="A2" s="133" t="s">
        <v>450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</row>
    <row r="3" spans="1:27" s="46" customFormat="1" ht="18.75" x14ac:dyDescent="0.3">
      <c r="A3" s="135" t="s">
        <v>451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</row>
    <row r="4" spans="1:27" s="46" customFormat="1" ht="15.75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1:27" ht="15.75" x14ac:dyDescent="0.25">
      <c r="A5" s="26" t="s">
        <v>143</v>
      </c>
      <c r="C5" s="26"/>
      <c r="D5" s="28"/>
      <c r="E5" s="28"/>
      <c r="F5" s="28"/>
      <c r="G5" s="28"/>
      <c r="H5" s="28"/>
      <c r="I5" s="28"/>
      <c r="L5" s="50"/>
      <c r="AA5" s="101" t="s">
        <v>452</v>
      </c>
    </row>
    <row r="6" spans="1:27" ht="15.75" customHeight="1" x14ac:dyDescent="0.25">
      <c r="A6" s="137" t="s">
        <v>20</v>
      </c>
      <c r="B6" s="136" t="s">
        <v>21</v>
      </c>
      <c r="C6" s="136" t="s">
        <v>144</v>
      </c>
      <c r="D6" s="136" t="s">
        <v>432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</row>
    <row r="7" spans="1:27" ht="99" customHeight="1" x14ac:dyDescent="0.25">
      <c r="A7" s="137"/>
      <c r="B7" s="136"/>
      <c r="C7" s="136"/>
      <c r="D7" s="136" t="s">
        <v>145</v>
      </c>
      <c r="E7" s="136"/>
      <c r="F7" s="136"/>
      <c r="G7" s="136"/>
      <c r="H7" s="136"/>
      <c r="I7" s="136"/>
      <c r="J7" s="136"/>
      <c r="K7" s="136"/>
      <c r="L7" s="136" t="s">
        <v>146</v>
      </c>
      <c r="M7" s="136"/>
      <c r="N7" s="136"/>
      <c r="O7" s="136"/>
      <c r="P7" s="136"/>
      <c r="Q7" s="136" t="s">
        <v>147</v>
      </c>
      <c r="R7" s="136"/>
      <c r="S7" s="136"/>
      <c r="T7" s="136" t="s">
        <v>148</v>
      </c>
      <c r="U7" s="136"/>
      <c r="V7" s="136" t="s">
        <v>149</v>
      </c>
      <c r="W7" s="136"/>
      <c r="X7" s="136"/>
      <c r="Y7" s="136" t="s">
        <v>150</v>
      </c>
      <c r="Z7" s="136"/>
      <c r="AA7" s="47" t="s">
        <v>151</v>
      </c>
    </row>
    <row r="8" spans="1:27" ht="261.75" customHeight="1" x14ac:dyDescent="0.25">
      <c r="A8" s="137"/>
      <c r="B8" s="136"/>
      <c r="C8" s="136"/>
      <c r="D8" s="48" t="s">
        <v>152</v>
      </c>
      <c r="E8" s="48" t="s">
        <v>153</v>
      </c>
      <c r="F8" s="48" t="s">
        <v>154</v>
      </c>
      <c r="G8" s="48" t="s">
        <v>155</v>
      </c>
      <c r="H8" s="47" t="s">
        <v>156</v>
      </c>
      <c r="I8" s="47" t="s">
        <v>157</v>
      </c>
      <c r="J8" s="49" t="s">
        <v>158</v>
      </c>
      <c r="K8" s="47" t="s">
        <v>159</v>
      </c>
      <c r="L8" s="48" t="s">
        <v>160</v>
      </c>
      <c r="M8" s="48" t="s">
        <v>161</v>
      </c>
      <c r="N8" s="48" t="s">
        <v>162</v>
      </c>
      <c r="O8" s="48" t="s">
        <v>163</v>
      </c>
      <c r="P8" s="49" t="s">
        <v>164</v>
      </c>
      <c r="Q8" s="49" t="s">
        <v>165</v>
      </c>
      <c r="R8" s="49" t="s">
        <v>166</v>
      </c>
      <c r="S8" s="49" t="s">
        <v>167</v>
      </c>
      <c r="T8" s="49" t="s">
        <v>168</v>
      </c>
      <c r="U8" s="49" t="s">
        <v>169</v>
      </c>
      <c r="V8" s="49" t="s">
        <v>200</v>
      </c>
      <c r="W8" s="49" t="s">
        <v>199</v>
      </c>
      <c r="X8" s="49" t="s">
        <v>198</v>
      </c>
      <c r="Y8" s="49" t="s">
        <v>170</v>
      </c>
      <c r="Z8" s="49" t="s">
        <v>171</v>
      </c>
      <c r="AA8" s="49" t="s">
        <v>172</v>
      </c>
    </row>
    <row r="9" spans="1:27" ht="15.75" x14ac:dyDescent="0.25">
      <c r="A9" s="10">
        <v>1</v>
      </c>
      <c r="B9" s="42">
        <v>2</v>
      </c>
      <c r="C9" s="43">
        <v>3</v>
      </c>
      <c r="D9" s="44" t="s">
        <v>173</v>
      </c>
      <c r="E9" s="44" t="s">
        <v>174</v>
      </c>
      <c r="F9" s="44" t="s">
        <v>175</v>
      </c>
      <c r="G9" s="44" t="s">
        <v>176</v>
      </c>
      <c r="H9" s="44" t="s">
        <v>177</v>
      </c>
      <c r="I9" s="44" t="s">
        <v>178</v>
      </c>
      <c r="J9" s="44" t="s">
        <v>179</v>
      </c>
      <c r="K9" s="44" t="s">
        <v>180</v>
      </c>
      <c r="L9" s="44" t="s">
        <v>181</v>
      </c>
      <c r="M9" s="44" t="s">
        <v>182</v>
      </c>
      <c r="N9" s="44" t="s">
        <v>183</v>
      </c>
      <c r="O9" s="44" t="s">
        <v>184</v>
      </c>
      <c r="P9" s="44" t="s">
        <v>185</v>
      </c>
      <c r="Q9" s="44" t="s">
        <v>186</v>
      </c>
      <c r="R9" s="44" t="s">
        <v>187</v>
      </c>
      <c r="S9" s="44" t="s">
        <v>188</v>
      </c>
      <c r="T9" s="44" t="s">
        <v>189</v>
      </c>
      <c r="U9" s="44" t="s">
        <v>190</v>
      </c>
      <c r="V9" s="44" t="s">
        <v>191</v>
      </c>
      <c r="W9" s="44" t="s">
        <v>192</v>
      </c>
      <c r="X9" s="44" t="s">
        <v>193</v>
      </c>
      <c r="Y9" s="44" t="s">
        <v>194</v>
      </c>
      <c r="Z9" s="44" t="s">
        <v>195</v>
      </c>
      <c r="AA9" s="44" t="s">
        <v>196</v>
      </c>
    </row>
    <row r="10" spans="1:27" ht="15.75" x14ac:dyDescent="0.25">
      <c r="A10" s="7">
        <v>0</v>
      </c>
      <c r="B10" s="8" t="s">
        <v>37</v>
      </c>
      <c r="C10" s="7" t="s">
        <v>38</v>
      </c>
      <c r="D10" s="45">
        <f t="shared" ref="D10:J10" si="0">SUM(D12,D18,D35,D36)</f>
        <v>0</v>
      </c>
      <c r="E10" s="45">
        <f t="shared" si="0"/>
        <v>190</v>
      </c>
      <c r="F10" s="45">
        <f t="shared" si="0"/>
        <v>0</v>
      </c>
      <c r="G10" s="45">
        <f t="shared" si="0"/>
        <v>0</v>
      </c>
      <c r="H10" s="45">
        <f t="shared" si="0"/>
        <v>0</v>
      </c>
      <c r="I10" s="45">
        <f t="shared" si="0"/>
        <v>0</v>
      </c>
      <c r="J10" s="45">
        <f t="shared" si="0"/>
        <v>0</v>
      </c>
      <c r="K10" s="45" t="s">
        <v>19</v>
      </c>
      <c r="L10" s="45">
        <f t="shared" ref="L10:O10" si="1">SUM(L12,L18,L35,L36)</f>
        <v>0</v>
      </c>
      <c r="M10" s="45">
        <f t="shared" si="1"/>
        <v>0</v>
      </c>
      <c r="N10" s="45">
        <f t="shared" si="1"/>
        <v>0</v>
      </c>
      <c r="O10" s="45">
        <f t="shared" si="1"/>
        <v>0</v>
      </c>
      <c r="P10" s="45" t="s">
        <v>19</v>
      </c>
      <c r="Q10" s="45">
        <f>SUM(Q12,Q18,Q35,Q36)</f>
        <v>0</v>
      </c>
      <c r="R10" s="45">
        <f>SUM(R12,R18,R35,R36)</f>
        <v>0</v>
      </c>
      <c r="S10" s="45" t="s">
        <v>19</v>
      </c>
      <c r="T10" s="45">
        <f t="shared" ref="T10:AA10" si="2">SUM(T12,T18,T35,T36)</f>
        <v>0</v>
      </c>
      <c r="U10" s="45">
        <f t="shared" si="2"/>
        <v>0</v>
      </c>
      <c r="V10" s="45">
        <f t="shared" si="2"/>
        <v>65.581706831999995</v>
      </c>
      <c r="W10" s="45">
        <f t="shared" si="2"/>
        <v>0</v>
      </c>
      <c r="X10" s="45">
        <f t="shared" si="2"/>
        <v>0</v>
      </c>
      <c r="Y10" s="45">
        <f t="shared" si="2"/>
        <v>0</v>
      </c>
      <c r="Z10" s="45">
        <f t="shared" si="2"/>
        <v>15.525173976</v>
      </c>
      <c r="AA10" s="45">
        <f t="shared" si="2"/>
        <v>0</v>
      </c>
    </row>
    <row r="11" spans="1:27" ht="15.75" x14ac:dyDescent="0.25">
      <c r="A11" s="7" t="s">
        <v>39</v>
      </c>
      <c r="B11" s="8" t="s">
        <v>40</v>
      </c>
      <c r="C11" s="7" t="s">
        <v>38</v>
      </c>
      <c r="D11" s="45">
        <f t="shared" ref="D11:J11" si="3">D10</f>
        <v>0</v>
      </c>
      <c r="E11" s="45">
        <f t="shared" si="3"/>
        <v>190</v>
      </c>
      <c r="F11" s="45">
        <f t="shared" si="3"/>
        <v>0</v>
      </c>
      <c r="G11" s="45">
        <f t="shared" si="3"/>
        <v>0</v>
      </c>
      <c r="H11" s="45">
        <f t="shared" si="3"/>
        <v>0</v>
      </c>
      <c r="I11" s="45">
        <f t="shared" si="3"/>
        <v>0</v>
      </c>
      <c r="J11" s="45">
        <f t="shared" si="3"/>
        <v>0</v>
      </c>
      <c r="K11" s="45" t="s">
        <v>19</v>
      </c>
      <c r="L11" s="45">
        <f t="shared" ref="L11:O11" si="4">L10</f>
        <v>0</v>
      </c>
      <c r="M11" s="45">
        <f t="shared" si="4"/>
        <v>0</v>
      </c>
      <c r="N11" s="45">
        <f t="shared" si="4"/>
        <v>0</v>
      </c>
      <c r="O11" s="45">
        <f t="shared" si="4"/>
        <v>0</v>
      </c>
      <c r="P11" s="45" t="s">
        <v>19</v>
      </c>
      <c r="Q11" s="45">
        <f t="shared" ref="Q11:R11" si="5">Q10</f>
        <v>0</v>
      </c>
      <c r="R11" s="45">
        <f t="shared" si="5"/>
        <v>0</v>
      </c>
      <c r="S11" s="45" t="s">
        <v>19</v>
      </c>
      <c r="T11" s="45">
        <f t="shared" ref="T11:AA11" si="6">T10</f>
        <v>0</v>
      </c>
      <c r="U11" s="45">
        <f t="shared" si="6"/>
        <v>0</v>
      </c>
      <c r="V11" s="45">
        <f t="shared" si="6"/>
        <v>65.581706831999995</v>
      </c>
      <c r="W11" s="45">
        <f t="shared" si="6"/>
        <v>0</v>
      </c>
      <c r="X11" s="45">
        <f t="shared" si="6"/>
        <v>0</v>
      </c>
      <c r="Y11" s="45">
        <f t="shared" si="6"/>
        <v>0</v>
      </c>
      <c r="Z11" s="45">
        <f t="shared" si="6"/>
        <v>15.525173976</v>
      </c>
      <c r="AA11" s="45">
        <f t="shared" si="6"/>
        <v>0</v>
      </c>
    </row>
    <row r="12" spans="1:27" ht="15.75" x14ac:dyDescent="0.25">
      <c r="A12" s="7" t="s">
        <v>41</v>
      </c>
      <c r="B12" s="8" t="s">
        <v>42</v>
      </c>
      <c r="C12" s="7" t="s">
        <v>38</v>
      </c>
      <c r="D12" s="45">
        <f t="shared" ref="D12" si="7">SUM(D13,D15)</f>
        <v>0</v>
      </c>
      <c r="E12" s="45">
        <f t="shared" ref="E12" si="8">SUM(E13,E15)</f>
        <v>160</v>
      </c>
      <c r="F12" s="45">
        <f t="shared" ref="F12" si="9">SUM(F13,F15)</f>
        <v>0</v>
      </c>
      <c r="G12" s="45">
        <f t="shared" ref="G12" si="10">SUM(G13,G15)</f>
        <v>0</v>
      </c>
      <c r="H12" s="45">
        <f t="shared" ref="H12" si="11">SUM(H13,H15)</f>
        <v>0</v>
      </c>
      <c r="I12" s="45">
        <f t="shared" ref="I12" si="12">SUM(I13,I15)</f>
        <v>0</v>
      </c>
      <c r="J12" s="45">
        <f t="shared" ref="J12" si="13">SUM(J13,J15)</f>
        <v>0</v>
      </c>
      <c r="K12" s="45" t="s">
        <v>19</v>
      </c>
      <c r="L12" s="45">
        <f t="shared" ref="L12" si="14">SUM(L13,L15)</f>
        <v>0</v>
      </c>
      <c r="M12" s="45">
        <f t="shared" ref="M12" si="15">SUM(M13,M15)</f>
        <v>0</v>
      </c>
      <c r="N12" s="45">
        <f t="shared" ref="N12" si="16">SUM(N13,N15)</f>
        <v>0</v>
      </c>
      <c r="O12" s="45">
        <f t="shared" ref="O12" si="17">SUM(O13,O15)</f>
        <v>0</v>
      </c>
      <c r="P12" s="45" t="s">
        <v>19</v>
      </c>
      <c r="Q12" s="45">
        <f>SUM(Q13,Q15)</f>
        <v>0</v>
      </c>
      <c r="R12" s="45">
        <f>SUM(R13,R15)</f>
        <v>0</v>
      </c>
      <c r="S12" s="45" t="s">
        <v>19</v>
      </c>
      <c r="T12" s="45">
        <f t="shared" ref="T12" si="18">SUM(T13,T15)</f>
        <v>0</v>
      </c>
      <c r="U12" s="45">
        <f t="shared" ref="U12" si="19">SUM(U13,U15)</f>
        <v>0</v>
      </c>
      <c r="V12" s="45">
        <f t="shared" ref="V12" si="20">SUM(V13,V15)</f>
        <v>64.861706831999996</v>
      </c>
      <c r="W12" s="45">
        <f t="shared" ref="W12" si="21">SUM(W13,W15)</f>
        <v>0</v>
      </c>
      <c r="X12" s="45">
        <f t="shared" ref="X12" si="22">SUM(X13,X15)</f>
        <v>0</v>
      </c>
      <c r="Y12" s="45">
        <f t="shared" ref="Y12" si="23">SUM(Y13,Y15)</f>
        <v>0</v>
      </c>
      <c r="Z12" s="45">
        <f t="shared" ref="Z12" si="24">SUM(Z13,Z15)</f>
        <v>0</v>
      </c>
      <c r="AA12" s="45">
        <f t="shared" ref="AA12" si="25">SUM(AA13,AA15)</f>
        <v>0</v>
      </c>
    </row>
    <row r="13" spans="1:27" ht="31.5" x14ac:dyDescent="0.25">
      <c r="A13" s="7" t="s">
        <v>43</v>
      </c>
      <c r="B13" s="8" t="s">
        <v>44</v>
      </c>
      <c r="C13" s="7" t="s">
        <v>38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 t="s">
        <v>19</v>
      </c>
      <c r="L13" s="45">
        <v>0</v>
      </c>
      <c r="M13" s="45">
        <v>0</v>
      </c>
      <c r="N13" s="45">
        <v>0</v>
      </c>
      <c r="O13" s="45">
        <v>0</v>
      </c>
      <c r="P13" s="45" t="s">
        <v>19</v>
      </c>
      <c r="Q13" s="45">
        <v>0</v>
      </c>
      <c r="R13" s="45">
        <v>0</v>
      </c>
      <c r="S13" s="45" t="s">
        <v>19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</row>
    <row r="14" spans="1:27" ht="78.75" x14ac:dyDescent="0.25">
      <c r="A14" s="7" t="s">
        <v>45</v>
      </c>
      <c r="B14" s="8" t="s">
        <v>46</v>
      </c>
      <c r="C14" s="7" t="s">
        <v>38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 t="s">
        <v>19</v>
      </c>
      <c r="L14" s="45">
        <v>0</v>
      </c>
      <c r="M14" s="45">
        <v>0</v>
      </c>
      <c r="N14" s="45">
        <v>0</v>
      </c>
      <c r="O14" s="45">
        <v>0</v>
      </c>
      <c r="P14" s="45" t="s">
        <v>19</v>
      </c>
      <c r="Q14" s="45">
        <v>0</v>
      </c>
      <c r="R14" s="45">
        <v>0</v>
      </c>
      <c r="S14" s="45" t="s">
        <v>19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</row>
    <row r="15" spans="1:27" ht="63" x14ac:dyDescent="0.25">
      <c r="A15" s="7" t="s">
        <v>47</v>
      </c>
      <c r="B15" s="8" t="s">
        <v>48</v>
      </c>
      <c r="C15" s="7" t="s">
        <v>38</v>
      </c>
      <c r="D15" s="45">
        <f t="shared" ref="D15:J15" si="26">D16</f>
        <v>0</v>
      </c>
      <c r="E15" s="45">
        <f t="shared" si="26"/>
        <v>160</v>
      </c>
      <c r="F15" s="45">
        <f t="shared" si="26"/>
        <v>0</v>
      </c>
      <c r="G15" s="45">
        <f t="shared" si="26"/>
        <v>0</v>
      </c>
      <c r="H15" s="45">
        <f t="shared" si="26"/>
        <v>0</v>
      </c>
      <c r="I15" s="45">
        <f t="shared" si="26"/>
        <v>0</v>
      </c>
      <c r="J15" s="45">
        <f t="shared" si="26"/>
        <v>0</v>
      </c>
      <c r="K15" s="45" t="s">
        <v>19</v>
      </c>
      <c r="L15" s="45">
        <f t="shared" ref="L15:AA15" si="27">L16</f>
        <v>0</v>
      </c>
      <c r="M15" s="45">
        <f t="shared" si="27"/>
        <v>0</v>
      </c>
      <c r="N15" s="45">
        <f t="shared" si="27"/>
        <v>0</v>
      </c>
      <c r="O15" s="45">
        <f t="shared" si="27"/>
        <v>0</v>
      </c>
      <c r="P15" s="45" t="s">
        <v>19</v>
      </c>
      <c r="Q15" s="45">
        <f t="shared" si="27"/>
        <v>0</v>
      </c>
      <c r="R15" s="45">
        <f t="shared" si="27"/>
        <v>0</v>
      </c>
      <c r="S15" s="45" t="s">
        <v>19</v>
      </c>
      <c r="T15" s="45">
        <f t="shared" si="27"/>
        <v>0</v>
      </c>
      <c r="U15" s="45">
        <f t="shared" si="27"/>
        <v>0</v>
      </c>
      <c r="V15" s="45">
        <f t="shared" si="27"/>
        <v>64.861706831999996</v>
      </c>
      <c r="W15" s="45">
        <f t="shared" si="27"/>
        <v>0</v>
      </c>
      <c r="X15" s="45">
        <f t="shared" si="27"/>
        <v>0</v>
      </c>
      <c r="Y15" s="45">
        <f t="shared" si="27"/>
        <v>0</v>
      </c>
      <c r="Z15" s="45">
        <f t="shared" si="27"/>
        <v>0</v>
      </c>
      <c r="AA15" s="45">
        <f t="shared" si="27"/>
        <v>0</v>
      </c>
    </row>
    <row r="16" spans="1:27" ht="47.25" x14ac:dyDescent="0.25">
      <c r="A16" s="7" t="s">
        <v>49</v>
      </c>
      <c r="B16" s="8" t="s">
        <v>50</v>
      </c>
      <c r="C16" s="7" t="s">
        <v>38</v>
      </c>
      <c r="D16" s="45">
        <f t="shared" ref="D16" si="28">SUM(D17:D17)</f>
        <v>0</v>
      </c>
      <c r="E16" s="45">
        <f t="shared" ref="E16" si="29">SUM(E17:E17)</f>
        <v>160</v>
      </c>
      <c r="F16" s="45">
        <f t="shared" ref="F16" si="30">SUM(F17:F17)</f>
        <v>0</v>
      </c>
      <c r="G16" s="45">
        <f t="shared" ref="G16" si="31">SUM(G17:G17)</f>
        <v>0</v>
      </c>
      <c r="H16" s="45">
        <f t="shared" ref="H16" si="32">SUM(H17:H17)</f>
        <v>0</v>
      </c>
      <c r="I16" s="45">
        <f t="shared" ref="I16" si="33">SUM(I17:I17)</f>
        <v>0</v>
      </c>
      <c r="J16" s="45">
        <f t="shared" ref="J16" si="34">SUM(J17:J17)</f>
        <v>0</v>
      </c>
      <c r="K16" s="45" t="s">
        <v>19</v>
      </c>
      <c r="L16" s="45">
        <f t="shared" ref="L16" si="35">SUM(L17:L17)</f>
        <v>0</v>
      </c>
      <c r="M16" s="45">
        <f t="shared" ref="M16" si="36">SUM(M17:M17)</f>
        <v>0</v>
      </c>
      <c r="N16" s="45">
        <f t="shared" ref="N16" si="37">SUM(N17:N17)</f>
        <v>0</v>
      </c>
      <c r="O16" s="45">
        <f t="shared" ref="O16" si="38">SUM(O17:O17)</f>
        <v>0</v>
      </c>
      <c r="P16" s="45" t="s">
        <v>19</v>
      </c>
      <c r="Q16" s="45">
        <f>SUM(Q17:Q17)</f>
        <v>0</v>
      </c>
      <c r="R16" s="45">
        <f>SUM(R17:R17)</f>
        <v>0</v>
      </c>
      <c r="S16" s="45" t="s">
        <v>19</v>
      </c>
      <c r="T16" s="45">
        <f t="shared" ref="T16" si="39">SUM(T17:T17)</f>
        <v>0</v>
      </c>
      <c r="U16" s="45">
        <f t="shared" ref="U16" si="40">SUM(U17:U17)</f>
        <v>0</v>
      </c>
      <c r="V16" s="45">
        <f t="shared" ref="V16" si="41">SUM(V17:V17)</f>
        <v>64.861706831999996</v>
      </c>
      <c r="W16" s="45">
        <f t="shared" ref="W16" si="42">SUM(W17:W17)</f>
        <v>0</v>
      </c>
      <c r="X16" s="45">
        <f t="shared" ref="X16" si="43">SUM(X17:X17)</f>
        <v>0</v>
      </c>
      <c r="Y16" s="45">
        <f t="shared" ref="Y16" si="44">SUM(Y17:Y17)</f>
        <v>0</v>
      </c>
      <c r="Z16" s="45">
        <f t="shared" ref="Z16" si="45">SUM(Z17:Z17)</f>
        <v>0</v>
      </c>
      <c r="AA16" s="45">
        <f t="shared" ref="AA16" si="46">SUM(AA17:AA17)</f>
        <v>0</v>
      </c>
    </row>
    <row r="17" spans="1:27" ht="15.75" x14ac:dyDescent="0.25">
      <c r="A17" s="19" t="s">
        <v>49</v>
      </c>
      <c r="B17" s="8" t="s">
        <v>6</v>
      </c>
      <c r="C17" s="19" t="s">
        <v>0</v>
      </c>
      <c r="D17" s="45">
        <v>0</v>
      </c>
      <c r="E17" s="45">
        <v>160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 t="s">
        <v>19</v>
      </c>
      <c r="T17" s="45">
        <v>0</v>
      </c>
      <c r="U17" s="45">
        <v>0</v>
      </c>
      <c r="V17" s="45">
        <v>64.861706831999996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</row>
    <row r="18" spans="1:27" ht="31.5" x14ac:dyDescent="0.25">
      <c r="A18" s="7" t="s">
        <v>51</v>
      </c>
      <c r="B18" s="8" t="s">
        <v>137</v>
      </c>
      <c r="C18" s="7" t="s">
        <v>38</v>
      </c>
      <c r="D18" s="45">
        <f t="shared" ref="D18" si="47">SUM(D19,D24,D29,D30)</f>
        <v>0</v>
      </c>
      <c r="E18" s="45">
        <f t="shared" ref="E18" si="48">SUM(E19,E24)</f>
        <v>30</v>
      </c>
      <c r="F18" s="45">
        <f t="shared" ref="F18:H18" si="49">SUM(F19,F24,F29,F30)</f>
        <v>0</v>
      </c>
      <c r="G18" s="45">
        <f t="shared" si="49"/>
        <v>0</v>
      </c>
      <c r="H18" s="45">
        <f t="shared" si="49"/>
        <v>0</v>
      </c>
      <c r="I18" s="45">
        <f>SUM(I19,I24,I29,I30)</f>
        <v>0</v>
      </c>
      <c r="J18" s="45">
        <f>SUM(J19,J24,J29,J30)</f>
        <v>0</v>
      </c>
      <c r="K18" s="45" t="s">
        <v>19</v>
      </c>
      <c r="L18" s="45">
        <f t="shared" ref="L18:O18" si="50">SUM(L19,L24,L29,L30)</f>
        <v>0</v>
      </c>
      <c r="M18" s="45">
        <f t="shared" si="50"/>
        <v>0</v>
      </c>
      <c r="N18" s="45">
        <f t="shared" si="50"/>
        <v>0</v>
      </c>
      <c r="O18" s="45">
        <f t="shared" si="50"/>
        <v>0</v>
      </c>
      <c r="P18" s="45" t="s">
        <v>19</v>
      </c>
      <c r="Q18" s="45">
        <f t="shared" ref="Q18:R18" si="51">SUM(Q19,Q24,Q29,Q30)</f>
        <v>0</v>
      </c>
      <c r="R18" s="45">
        <f t="shared" si="51"/>
        <v>0</v>
      </c>
      <c r="S18" s="45" t="s">
        <v>19</v>
      </c>
      <c r="T18" s="45">
        <f>SUM(T19,T24,T29,T30)</f>
        <v>0</v>
      </c>
      <c r="U18" s="45">
        <f>SUM(U19,U24,U29,U30)</f>
        <v>0</v>
      </c>
      <c r="V18" s="45">
        <f>SUM(V19,V24,V29,V30)</f>
        <v>0.72</v>
      </c>
      <c r="W18" s="45">
        <f t="shared" ref="W18:AA18" si="52">SUM(W19,W24,W29,W30)</f>
        <v>0</v>
      </c>
      <c r="X18" s="45">
        <f t="shared" si="52"/>
        <v>0</v>
      </c>
      <c r="Y18" s="45">
        <f t="shared" si="52"/>
        <v>0</v>
      </c>
      <c r="Z18" s="45">
        <f t="shared" si="52"/>
        <v>0</v>
      </c>
      <c r="AA18" s="45">
        <f t="shared" si="52"/>
        <v>0</v>
      </c>
    </row>
    <row r="19" spans="1:27" ht="47.25" x14ac:dyDescent="0.25">
      <c r="A19" s="7" t="s">
        <v>52</v>
      </c>
      <c r="B19" s="8" t="s">
        <v>53</v>
      </c>
      <c r="C19" s="7" t="s">
        <v>38</v>
      </c>
      <c r="D19" s="45">
        <f t="shared" ref="D19:J19" si="53">D20</f>
        <v>0</v>
      </c>
      <c r="E19" s="45">
        <f t="shared" si="53"/>
        <v>30</v>
      </c>
      <c r="F19" s="45">
        <f t="shared" si="53"/>
        <v>0</v>
      </c>
      <c r="G19" s="45">
        <f t="shared" si="53"/>
        <v>0</v>
      </c>
      <c r="H19" s="45">
        <f t="shared" si="53"/>
        <v>0</v>
      </c>
      <c r="I19" s="45">
        <f t="shared" si="53"/>
        <v>0</v>
      </c>
      <c r="J19" s="45">
        <f t="shared" si="53"/>
        <v>0</v>
      </c>
      <c r="K19" s="45" t="s">
        <v>19</v>
      </c>
      <c r="L19" s="45">
        <f t="shared" ref="L19:AA19" si="54">L20</f>
        <v>0</v>
      </c>
      <c r="M19" s="45">
        <f t="shared" si="54"/>
        <v>0</v>
      </c>
      <c r="N19" s="45">
        <f t="shared" si="54"/>
        <v>0</v>
      </c>
      <c r="O19" s="45">
        <f t="shared" si="54"/>
        <v>0</v>
      </c>
      <c r="P19" s="45" t="s">
        <v>19</v>
      </c>
      <c r="Q19" s="45">
        <f t="shared" si="54"/>
        <v>0</v>
      </c>
      <c r="R19" s="45">
        <f t="shared" si="54"/>
        <v>0</v>
      </c>
      <c r="S19" s="45" t="s">
        <v>19</v>
      </c>
      <c r="T19" s="45">
        <f t="shared" si="54"/>
        <v>0</v>
      </c>
      <c r="U19" s="45">
        <f t="shared" si="54"/>
        <v>0</v>
      </c>
      <c r="V19" s="45">
        <f t="shared" si="54"/>
        <v>0</v>
      </c>
      <c r="W19" s="45">
        <f t="shared" si="54"/>
        <v>0</v>
      </c>
      <c r="X19" s="45">
        <f t="shared" si="54"/>
        <v>0</v>
      </c>
      <c r="Y19" s="45">
        <f t="shared" si="54"/>
        <v>0</v>
      </c>
      <c r="Z19" s="45">
        <f t="shared" si="54"/>
        <v>0</v>
      </c>
      <c r="AA19" s="45">
        <f t="shared" si="54"/>
        <v>0</v>
      </c>
    </row>
    <row r="20" spans="1:27" ht="31.5" x14ac:dyDescent="0.25">
      <c r="A20" s="7" t="s">
        <v>54</v>
      </c>
      <c r="B20" s="8" t="s">
        <v>55</v>
      </c>
      <c r="C20" s="7" t="s">
        <v>38</v>
      </c>
      <c r="D20" s="45">
        <f t="shared" ref="D20" si="55">SUM(D21:D22)</f>
        <v>0</v>
      </c>
      <c r="E20" s="45">
        <f t="shared" ref="E20" si="56">SUM(E21:E22)</f>
        <v>30</v>
      </c>
      <c r="F20" s="45">
        <f t="shared" ref="F20" si="57">SUM(F21:F22)</f>
        <v>0</v>
      </c>
      <c r="G20" s="45">
        <f t="shared" ref="G20" si="58">SUM(G21:G22)</f>
        <v>0</v>
      </c>
      <c r="H20" s="45">
        <f t="shared" ref="H20" si="59">SUM(H21:H22)</f>
        <v>0</v>
      </c>
      <c r="I20" s="45">
        <f t="shared" ref="I20" si="60">SUM(I21:I22)</f>
        <v>0</v>
      </c>
      <c r="J20" s="45">
        <f t="shared" ref="J20" si="61">SUM(J21:J22)</f>
        <v>0</v>
      </c>
      <c r="K20" s="45" t="s">
        <v>19</v>
      </c>
      <c r="L20" s="45">
        <f t="shared" ref="L20" si="62">SUM(L21:L22)</f>
        <v>0</v>
      </c>
      <c r="M20" s="45">
        <f t="shared" ref="M20" si="63">SUM(M21:M22)</f>
        <v>0</v>
      </c>
      <c r="N20" s="45">
        <f t="shared" ref="N20" si="64">SUM(N21:N22)</f>
        <v>0</v>
      </c>
      <c r="O20" s="45">
        <f t="shared" ref="O20" si="65">SUM(O21:O22)</f>
        <v>0</v>
      </c>
      <c r="P20" s="45" t="s">
        <v>19</v>
      </c>
      <c r="Q20" s="45">
        <f>SUM(Q21:Q22)</f>
        <v>0</v>
      </c>
      <c r="R20" s="45">
        <f>SUM(R21:R22)</f>
        <v>0</v>
      </c>
      <c r="S20" s="45" t="s">
        <v>19</v>
      </c>
      <c r="T20" s="45">
        <f t="shared" ref="T20" si="66">SUM(T21:T22)</f>
        <v>0</v>
      </c>
      <c r="U20" s="45">
        <f t="shared" ref="U20" si="67">SUM(U21:U22)</f>
        <v>0</v>
      </c>
      <c r="V20" s="45">
        <f t="shared" ref="V20" si="68">SUM(V21:V22)</f>
        <v>0</v>
      </c>
      <c r="W20" s="45">
        <f t="shared" ref="W20" si="69">SUM(W21:W22)</f>
        <v>0</v>
      </c>
      <c r="X20" s="45">
        <f t="shared" ref="X20" si="70">SUM(X21:X22)</f>
        <v>0</v>
      </c>
      <c r="Y20" s="45">
        <f t="shared" ref="Y20" si="71">SUM(Y21:Y22)</f>
        <v>0</v>
      </c>
      <c r="Z20" s="45">
        <f t="shared" ref="Z20" si="72">SUM(Z21:Z22)</f>
        <v>0</v>
      </c>
      <c r="AA20" s="45">
        <f t="shared" ref="AA20" si="73">SUM(AA21:AA22)</f>
        <v>0</v>
      </c>
    </row>
    <row r="21" spans="1:27" ht="47.25" x14ac:dyDescent="0.25">
      <c r="A21" s="19" t="s">
        <v>54</v>
      </c>
      <c r="B21" s="8" t="s">
        <v>439</v>
      </c>
      <c r="C21" s="19" t="s">
        <v>1</v>
      </c>
      <c r="D21" s="45">
        <v>0</v>
      </c>
      <c r="E21" s="45">
        <v>30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 t="s">
        <v>19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</row>
    <row r="22" spans="1:27" ht="47.25" x14ac:dyDescent="0.25">
      <c r="A22" s="19" t="s">
        <v>54</v>
      </c>
      <c r="B22" s="8" t="s">
        <v>7</v>
      </c>
      <c r="C22" s="19" t="s">
        <v>71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 t="s">
        <v>19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</row>
    <row r="23" spans="1:27" ht="47.25" x14ac:dyDescent="0.25">
      <c r="A23" s="10" t="s">
        <v>70</v>
      </c>
      <c r="B23" s="20" t="s">
        <v>80</v>
      </c>
      <c r="C23" s="7" t="s">
        <v>38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 t="s">
        <v>19</v>
      </c>
      <c r="L23" s="45">
        <v>0</v>
      </c>
      <c r="M23" s="45">
        <v>0</v>
      </c>
      <c r="N23" s="45">
        <v>0</v>
      </c>
      <c r="O23" s="45">
        <v>0</v>
      </c>
      <c r="P23" s="45" t="s">
        <v>19</v>
      </c>
      <c r="Q23" s="45">
        <v>0</v>
      </c>
      <c r="R23" s="45">
        <v>0</v>
      </c>
      <c r="S23" s="45" t="s">
        <v>19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</row>
    <row r="24" spans="1:27" ht="47.25" x14ac:dyDescent="0.25">
      <c r="A24" s="7" t="s">
        <v>56</v>
      </c>
      <c r="B24" s="8" t="s">
        <v>57</v>
      </c>
      <c r="C24" s="7" t="s">
        <v>38</v>
      </c>
      <c r="D24" s="45">
        <f t="shared" ref="D24:J24" si="74">D25</f>
        <v>0</v>
      </c>
      <c r="E24" s="45">
        <f t="shared" si="74"/>
        <v>0</v>
      </c>
      <c r="F24" s="45">
        <f t="shared" si="74"/>
        <v>0</v>
      </c>
      <c r="G24" s="45">
        <f t="shared" si="74"/>
        <v>0</v>
      </c>
      <c r="H24" s="45">
        <f t="shared" si="74"/>
        <v>0</v>
      </c>
      <c r="I24" s="45">
        <f t="shared" si="74"/>
        <v>0</v>
      </c>
      <c r="J24" s="45">
        <f t="shared" si="74"/>
        <v>0</v>
      </c>
      <c r="K24" s="45" t="s">
        <v>19</v>
      </c>
      <c r="L24" s="45">
        <f t="shared" ref="L24:AA24" si="75">L25</f>
        <v>0</v>
      </c>
      <c r="M24" s="45">
        <f t="shared" si="75"/>
        <v>0</v>
      </c>
      <c r="N24" s="45">
        <f t="shared" si="75"/>
        <v>0</v>
      </c>
      <c r="O24" s="45">
        <f t="shared" si="75"/>
        <v>0</v>
      </c>
      <c r="P24" s="45" t="s">
        <v>19</v>
      </c>
      <c r="Q24" s="45">
        <f t="shared" si="75"/>
        <v>0</v>
      </c>
      <c r="R24" s="45">
        <f t="shared" si="75"/>
        <v>0</v>
      </c>
      <c r="S24" s="45" t="s">
        <v>19</v>
      </c>
      <c r="T24" s="45">
        <f t="shared" si="75"/>
        <v>0</v>
      </c>
      <c r="U24" s="45">
        <f t="shared" si="75"/>
        <v>0</v>
      </c>
      <c r="V24" s="45">
        <f t="shared" si="75"/>
        <v>0</v>
      </c>
      <c r="W24" s="45">
        <f t="shared" si="75"/>
        <v>0</v>
      </c>
      <c r="X24" s="45">
        <f t="shared" si="75"/>
        <v>0</v>
      </c>
      <c r="Y24" s="45">
        <f t="shared" si="75"/>
        <v>0</v>
      </c>
      <c r="Z24" s="45">
        <f t="shared" si="75"/>
        <v>0</v>
      </c>
      <c r="AA24" s="45">
        <f t="shared" si="75"/>
        <v>0</v>
      </c>
    </row>
    <row r="25" spans="1:27" ht="15.75" x14ac:dyDescent="0.25">
      <c r="A25" s="7" t="s">
        <v>58</v>
      </c>
      <c r="B25" s="8" t="s">
        <v>59</v>
      </c>
      <c r="C25" s="7" t="s">
        <v>38</v>
      </c>
      <c r="D25" s="45">
        <f t="shared" ref="D25" si="76">SUM(D26:D28)</f>
        <v>0</v>
      </c>
      <c r="E25" s="45">
        <f t="shared" ref="E25" si="77">SUM(E26:E28)</f>
        <v>0</v>
      </c>
      <c r="F25" s="45">
        <f t="shared" ref="F25" si="78">SUM(F26:F28)</f>
        <v>0</v>
      </c>
      <c r="G25" s="45">
        <f t="shared" ref="G25" si="79">SUM(G26:G28)</f>
        <v>0</v>
      </c>
      <c r="H25" s="45">
        <f t="shared" ref="H25" si="80">SUM(H26:H28)</f>
        <v>0</v>
      </c>
      <c r="I25" s="45">
        <f t="shared" ref="I25" si="81">SUM(I26:I28)</f>
        <v>0</v>
      </c>
      <c r="J25" s="45">
        <f t="shared" ref="J25" si="82">SUM(J26:J28)</f>
        <v>0</v>
      </c>
      <c r="K25" s="45" t="s">
        <v>19</v>
      </c>
      <c r="L25" s="45">
        <f t="shared" ref="L25" si="83">SUM(L26:L28)</f>
        <v>0</v>
      </c>
      <c r="M25" s="45">
        <f t="shared" ref="M25" si="84">SUM(M26:M28)</f>
        <v>0</v>
      </c>
      <c r="N25" s="45">
        <f t="shared" ref="N25" si="85">SUM(N26:N28)</f>
        <v>0</v>
      </c>
      <c r="O25" s="45">
        <f t="shared" ref="O25" si="86">SUM(O26:O28)</f>
        <v>0</v>
      </c>
      <c r="P25" s="45" t="s">
        <v>19</v>
      </c>
      <c r="Q25" s="45">
        <f>SUM(Q26:Q28)</f>
        <v>0</v>
      </c>
      <c r="R25" s="45">
        <f>SUM(R26:R28)</f>
        <v>0</v>
      </c>
      <c r="S25" s="45" t="s">
        <v>19</v>
      </c>
      <c r="T25" s="45">
        <f t="shared" ref="T25" si="87">SUM(T26:T28)</f>
        <v>0</v>
      </c>
      <c r="U25" s="45">
        <f t="shared" ref="U25" si="88">SUM(U26:U28)</f>
        <v>0</v>
      </c>
      <c r="V25" s="45">
        <f t="shared" ref="V25" si="89">SUM(V26:V28)</f>
        <v>0</v>
      </c>
      <c r="W25" s="45">
        <f t="shared" ref="W25" si="90">SUM(W26:W28)</f>
        <v>0</v>
      </c>
      <c r="X25" s="45">
        <f t="shared" ref="X25" si="91">SUM(X26:X28)</f>
        <v>0</v>
      </c>
      <c r="Y25" s="45">
        <f t="shared" ref="Y25" si="92">SUM(Y26:Y28)</f>
        <v>0</v>
      </c>
      <c r="Z25" s="45">
        <f t="shared" ref="Z25" si="93">SUM(Z26:Z28)</f>
        <v>0</v>
      </c>
      <c r="AA25" s="45">
        <f t="shared" ref="AA25" si="94">SUM(AA26:AA28)</f>
        <v>0</v>
      </c>
    </row>
    <row r="26" spans="1:27" ht="47.25" x14ac:dyDescent="0.25">
      <c r="A26" s="19" t="s">
        <v>58</v>
      </c>
      <c r="B26" s="8" t="s">
        <v>9</v>
      </c>
      <c r="C26" s="19" t="s">
        <v>74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 t="s">
        <v>19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</row>
    <row r="27" spans="1:27" ht="47.25" x14ac:dyDescent="0.25">
      <c r="A27" s="19" t="s">
        <v>58</v>
      </c>
      <c r="B27" s="8" t="s">
        <v>16</v>
      </c>
      <c r="C27" s="19" t="s">
        <v>75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 t="s">
        <v>19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</row>
    <row r="28" spans="1:27" ht="47.25" x14ac:dyDescent="0.25">
      <c r="A28" s="19" t="s">
        <v>58</v>
      </c>
      <c r="B28" s="8" t="s">
        <v>10</v>
      </c>
      <c r="C28" s="19" t="s">
        <v>76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 t="s">
        <v>19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</row>
    <row r="29" spans="1:27" ht="31.5" x14ac:dyDescent="0.25">
      <c r="A29" s="10" t="s">
        <v>83</v>
      </c>
      <c r="B29" s="21" t="s">
        <v>82</v>
      </c>
      <c r="C29" s="7" t="s">
        <v>38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 t="s">
        <v>19</v>
      </c>
      <c r="L29" s="45">
        <v>0</v>
      </c>
      <c r="M29" s="45">
        <v>0</v>
      </c>
      <c r="N29" s="45">
        <v>0</v>
      </c>
      <c r="O29" s="45">
        <v>0</v>
      </c>
      <c r="P29" s="45" t="s">
        <v>19</v>
      </c>
      <c r="Q29" s="45">
        <v>0</v>
      </c>
      <c r="R29" s="45">
        <v>0</v>
      </c>
      <c r="S29" s="45" t="s">
        <v>19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</row>
    <row r="30" spans="1:27" ht="47.25" x14ac:dyDescent="0.25">
      <c r="A30" s="10" t="s">
        <v>85</v>
      </c>
      <c r="B30" s="21" t="s">
        <v>84</v>
      </c>
      <c r="C30" s="7" t="s">
        <v>38</v>
      </c>
      <c r="D30" s="45">
        <f>D31+D32</f>
        <v>0</v>
      </c>
      <c r="E30" s="45">
        <f t="shared" ref="E30:H30" si="95">E31+E32</f>
        <v>0</v>
      </c>
      <c r="F30" s="45">
        <f t="shared" si="95"/>
        <v>0</v>
      </c>
      <c r="G30" s="45">
        <f t="shared" si="95"/>
        <v>0</v>
      </c>
      <c r="H30" s="45">
        <f t="shared" si="95"/>
        <v>0</v>
      </c>
      <c r="I30" s="45">
        <f t="shared" ref="I30" si="96">I31+I32</f>
        <v>0</v>
      </c>
      <c r="J30" s="45">
        <f t="shared" ref="J30" si="97">J31+J32</f>
        <v>0</v>
      </c>
      <c r="K30" s="45" t="s">
        <v>19</v>
      </c>
      <c r="L30" s="45">
        <f t="shared" ref="L30:O30" si="98">L31+L32</f>
        <v>0</v>
      </c>
      <c r="M30" s="45">
        <f t="shared" si="98"/>
        <v>0</v>
      </c>
      <c r="N30" s="45">
        <f t="shared" si="98"/>
        <v>0</v>
      </c>
      <c r="O30" s="45">
        <f t="shared" si="98"/>
        <v>0</v>
      </c>
      <c r="P30" s="45" t="s">
        <v>19</v>
      </c>
      <c r="Q30" s="45">
        <f t="shared" ref="Q30:R30" si="99">Q31+Q32</f>
        <v>0</v>
      </c>
      <c r="R30" s="45">
        <f t="shared" si="99"/>
        <v>0</v>
      </c>
      <c r="S30" s="45" t="s">
        <v>19</v>
      </c>
      <c r="T30" s="45">
        <f t="shared" ref="T30" si="100">T31+T32</f>
        <v>0</v>
      </c>
      <c r="U30" s="45">
        <f t="shared" ref="U30" si="101">U31+U32</f>
        <v>0</v>
      </c>
      <c r="V30" s="45">
        <f t="shared" ref="V30:AA30" si="102">V31+V32</f>
        <v>0.72</v>
      </c>
      <c r="W30" s="45">
        <f t="shared" si="102"/>
        <v>0</v>
      </c>
      <c r="X30" s="45">
        <f t="shared" si="102"/>
        <v>0</v>
      </c>
      <c r="Y30" s="45">
        <f t="shared" si="102"/>
        <v>0</v>
      </c>
      <c r="Z30" s="45">
        <f t="shared" si="102"/>
        <v>0</v>
      </c>
      <c r="AA30" s="45">
        <f t="shared" si="102"/>
        <v>0</v>
      </c>
    </row>
    <row r="31" spans="1:27" ht="31.5" x14ac:dyDescent="0.25">
      <c r="A31" s="10" t="s">
        <v>88</v>
      </c>
      <c r="B31" s="21" t="s">
        <v>86</v>
      </c>
      <c r="C31" s="7" t="s">
        <v>38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 t="s">
        <v>19</v>
      </c>
      <c r="L31" s="45">
        <v>0</v>
      </c>
      <c r="M31" s="45">
        <v>0</v>
      </c>
      <c r="N31" s="45">
        <v>0</v>
      </c>
      <c r="O31" s="45">
        <v>0</v>
      </c>
      <c r="P31" s="45" t="s">
        <v>19</v>
      </c>
      <c r="Q31" s="45">
        <v>0</v>
      </c>
      <c r="R31" s="45">
        <v>0</v>
      </c>
      <c r="S31" s="45" t="s">
        <v>19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</row>
    <row r="32" spans="1:27" ht="31.5" x14ac:dyDescent="0.25">
      <c r="A32" s="10" t="s">
        <v>89</v>
      </c>
      <c r="B32" s="21" t="s">
        <v>87</v>
      </c>
      <c r="C32" s="7" t="s">
        <v>38</v>
      </c>
      <c r="D32" s="45">
        <f>SUM(D33:D34)</f>
        <v>0</v>
      </c>
      <c r="E32" s="45">
        <f t="shared" ref="E32:H32" si="103">SUM(E33:E34)</f>
        <v>0</v>
      </c>
      <c r="F32" s="45">
        <f t="shared" si="103"/>
        <v>0</v>
      </c>
      <c r="G32" s="45">
        <f t="shared" si="103"/>
        <v>0</v>
      </c>
      <c r="H32" s="45">
        <f t="shared" si="103"/>
        <v>0</v>
      </c>
      <c r="I32" s="45">
        <f t="shared" ref="I32" si="104">SUM(I33:I34)</f>
        <v>0</v>
      </c>
      <c r="J32" s="45">
        <f t="shared" ref="J32" si="105">SUM(J33:J34)</f>
        <v>0</v>
      </c>
      <c r="K32" s="45" t="s">
        <v>19</v>
      </c>
      <c r="L32" s="45">
        <f t="shared" ref="L32:O32" si="106">SUM(L33:L34)</f>
        <v>0</v>
      </c>
      <c r="M32" s="45">
        <f t="shared" si="106"/>
        <v>0</v>
      </c>
      <c r="N32" s="45">
        <f t="shared" si="106"/>
        <v>0</v>
      </c>
      <c r="O32" s="45">
        <f t="shared" si="106"/>
        <v>0</v>
      </c>
      <c r="P32" s="45" t="s">
        <v>19</v>
      </c>
      <c r="Q32" s="45">
        <f t="shared" ref="Q32:R32" si="107">SUM(Q33:Q34)</f>
        <v>0</v>
      </c>
      <c r="R32" s="45">
        <f t="shared" si="107"/>
        <v>0</v>
      </c>
      <c r="S32" s="45" t="s">
        <v>19</v>
      </c>
      <c r="T32" s="45">
        <f t="shared" ref="T32" si="108">SUM(T33:T34)</f>
        <v>0</v>
      </c>
      <c r="U32" s="45">
        <f t="shared" ref="U32" si="109">SUM(U33:U34)</f>
        <v>0</v>
      </c>
      <c r="V32" s="45">
        <f t="shared" ref="V32:AA32" si="110">SUM(V33:V34)</f>
        <v>0.72</v>
      </c>
      <c r="W32" s="45">
        <f t="shared" si="110"/>
        <v>0</v>
      </c>
      <c r="X32" s="45">
        <f t="shared" si="110"/>
        <v>0</v>
      </c>
      <c r="Y32" s="45">
        <f t="shared" si="110"/>
        <v>0</v>
      </c>
      <c r="Z32" s="45">
        <f t="shared" si="110"/>
        <v>0</v>
      </c>
      <c r="AA32" s="45">
        <f t="shared" si="110"/>
        <v>0</v>
      </c>
    </row>
    <row r="33" spans="1:27" ht="63" x14ac:dyDescent="0.25">
      <c r="A33" s="19" t="s">
        <v>89</v>
      </c>
      <c r="B33" s="8" t="s">
        <v>15</v>
      </c>
      <c r="C33" s="19" t="s">
        <v>72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 t="s">
        <v>19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</row>
    <row r="34" spans="1:27" ht="47.25" x14ac:dyDescent="0.25">
      <c r="A34" s="19" t="s">
        <v>89</v>
      </c>
      <c r="B34" s="8" t="s">
        <v>8</v>
      </c>
      <c r="C34" s="19" t="s">
        <v>73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 t="s">
        <v>19</v>
      </c>
      <c r="T34" s="45">
        <v>0</v>
      </c>
      <c r="U34" s="45">
        <v>0</v>
      </c>
      <c r="V34" s="45">
        <v>0.72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</row>
    <row r="35" spans="1:27" ht="31.5" x14ac:dyDescent="0.25">
      <c r="A35" s="7" t="s">
        <v>60</v>
      </c>
      <c r="B35" s="8" t="s">
        <v>61</v>
      </c>
      <c r="C35" s="7" t="s">
        <v>38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 t="s">
        <v>19</v>
      </c>
      <c r="L35" s="45">
        <v>0</v>
      </c>
      <c r="M35" s="45">
        <v>0</v>
      </c>
      <c r="N35" s="45">
        <v>0</v>
      </c>
      <c r="O35" s="45">
        <v>0</v>
      </c>
      <c r="P35" s="45" t="s">
        <v>19</v>
      </c>
      <c r="Q35" s="45">
        <v>0</v>
      </c>
      <c r="R35" s="45">
        <v>0</v>
      </c>
      <c r="S35" s="45" t="s">
        <v>19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</row>
    <row r="36" spans="1:27" ht="15.75" x14ac:dyDescent="0.25">
      <c r="A36" s="7" t="s">
        <v>62</v>
      </c>
      <c r="B36" s="8" t="s">
        <v>63</v>
      </c>
      <c r="C36" s="7" t="s">
        <v>38</v>
      </c>
      <c r="D36" s="45">
        <f t="shared" ref="D36:H36" si="111">SUM(D37:D44)</f>
        <v>0</v>
      </c>
      <c r="E36" s="45">
        <f t="shared" si="111"/>
        <v>0</v>
      </c>
      <c r="F36" s="45">
        <f t="shared" si="111"/>
        <v>0</v>
      </c>
      <c r="G36" s="45">
        <f t="shared" si="111"/>
        <v>0</v>
      </c>
      <c r="H36" s="45">
        <f t="shared" si="111"/>
        <v>0</v>
      </c>
      <c r="I36" s="45">
        <f t="shared" ref="I36" si="112">SUM(I37:I44)</f>
        <v>0</v>
      </c>
      <c r="J36" s="45">
        <f t="shared" ref="J36" si="113">SUM(J37:J44)</f>
        <v>0</v>
      </c>
      <c r="K36" s="45" t="s">
        <v>19</v>
      </c>
      <c r="L36" s="45">
        <f t="shared" ref="L36:O36" si="114">SUM(L37:L44)</f>
        <v>0</v>
      </c>
      <c r="M36" s="45">
        <f t="shared" si="114"/>
        <v>0</v>
      </c>
      <c r="N36" s="45">
        <f t="shared" si="114"/>
        <v>0</v>
      </c>
      <c r="O36" s="45">
        <f t="shared" si="114"/>
        <v>0</v>
      </c>
      <c r="P36" s="45" t="s">
        <v>19</v>
      </c>
      <c r="Q36" s="45">
        <f t="shared" ref="Q36:R36" si="115">SUM(Q37:Q44)</f>
        <v>0</v>
      </c>
      <c r="R36" s="45">
        <f t="shared" si="115"/>
        <v>0</v>
      </c>
      <c r="S36" s="45" t="s">
        <v>19</v>
      </c>
      <c r="T36" s="45">
        <f t="shared" ref="T36" si="116">SUM(T37:T44)</f>
        <v>0</v>
      </c>
      <c r="U36" s="45">
        <f t="shared" ref="U36" si="117">SUM(U37:U44)</f>
        <v>0</v>
      </c>
      <c r="V36" s="45">
        <f t="shared" ref="V36:AA36" si="118">SUM(V37:V44)</f>
        <v>0</v>
      </c>
      <c r="W36" s="45">
        <f t="shared" si="118"/>
        <v>0</v>
      </c>
      <c r="X36" s="45">
        <f t="shared" si="118"/>
        <v>0</v>
      </c>
      <c r="Y36" s="45">
        <f t="shared" si="118"/>
        <v>0</v>
      </c>
      <c r="Z36" s="45">
        <f t="shared" si="118"/>
        <v>15.525173976</v>
      </c>
      <c r="AA36" s="45">
        <f t="shared" si="118"/>
        <v>0</v>
      </c>
    </row>
    <row r="37" spans="1:27" ht="15.75" x14ac:dyDescent="0.25">
      <c r="A37" s="19" t="s">
        <v>62</v>
      </c>
      <c r="B37" s="8" t="s">
        <v>64</v>
      </c>
      <c r="C37" s="19" t="s">
        <v>65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 t="s">
        <v>19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</row>
    <row r="38" spans="1:27" ht="31.5" x14ac:dyDescent="0.25">
      <c r="A38" s="19" t="s">
        <v>62</v>
      </c>
      <c r="B38" s="8" t="s">
        <v>11</v>
      </c>
      <c r="C38" s="19" t="s">
        <v>77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 t="s">
        <v>19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10.100000004</v>
      </c>
      <c r="AA38" s="45">
        <v>0</v>
      </c>
    </row>
    <row r="39" spans="1:27" ht="31.5" x14ac:dyDescent="0.25">
      <c r="A39" s="19" t="s">
        <v>62</v>
      </c>
      <c r="B39" s="8" t="s">
        <v>12</v>
      </c>
      <c r="C39" s="19" t="s">
        <v>78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 t="s">
        <v>19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3</v>
      </c>
      <c r="AA39" s="45">
        <v>0</v>
      </c>
    </row>
    <row r="40" spans="1:27" ht="31.5" x14ac:dyDescent="0.25">
      <c r="A40" s="19" t="s">
        <v>62</v>
      </c>
      <c r="B40" s="8" t="s">
        <v>13</v>
      </c>
      <c r="C40" s="19" t="s">
        <v>79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 t="s">
        <v>19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0.81999999599999995</v>
      </c>
      <c r="AA40" s="45">
        <v>0</v>
      </c>
    </row>
    <row r="41" spans="1:27" ht="15.75" x14ac:dyDescent="0.25">
      <c r="A41" s="19" t="s">
        <v>62</v>
      </c>
      <c r="B41" s="8" t="s">
        <v>66</v>
      </c>
      <c r="C41" s="19" t="s">
        <v>5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 t="s">
        <v>19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1.6051739760000001</v>
      </c>
      <c r="AA41" s="45">
        <v>0</v>
      </c>
    </row>
    <row r="42" spans="1:27" ht="31.5" x14ac:dyDescent="0.25">
      <c r="A42" s="19" t="s">
        <v>62</v>
      </c>
      <c r="B42" s="8" t="s">
        <v>67</v>
      </c>
      <c r="C42" s="19" t="s">
        <v>4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 t="s">
        <v>19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</row>
    <row r="43" spans="1:27" ht="31.5" x14ac:dyDescent="0.25">
      <c r="A43" s="19" t="s">
        <v>62</v>
      </c>
      <c r="B43" s="8" t="s">
        <v>68</v>
      </c>
      <c r="C43" s="19" t="s">
        <v>2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 t="s">
        <v>19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</row>
    <row r="44" spans="1:27" ht="47.25" x14ac:dyDescent="0.25">
      <c r="A44" s="19" t="s">
        <v>62</v>
      </c>
      <c r="B44" s="8" t="s">
        <v>69</v>
      </c>
      <c r="C44" s="19" t="s">
        <v>3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 t="s">
        <v>19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</row>
  </sheetData>
  <mergeCells count="14">
    <mergeCell ref="A1:M1"/>
    <mergeCell ref="A4:M4"/>
    <mergeCell ref="A2:AA2"/>
    <mergeCell ref="A3:AA3"/>
    <mergeCell ref="Y7:Z7"/>
    <mergeCell ref="A6:A8"/>
    <mergeCell ref="B6:B8"/>
    <mergeCell ref="C6:C8"/>
    <mergeCell ref="D6:AA6"/>
    <mergeCell ref="D7:K7"/>
    <mergeCell ref="L7:P7"/>
    <mergeCell ref="Q7:S7"/>
    <mergeCell ref="T7:U7"/>
    <mergeCell ref="V7:X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A43"/>
  <sheetViews>
    <sheetView zoomScale="91" zoomScaleNormal="91" workbookViewId="0">
      <selection activeCell="L26" sqref="L26"/>
    </sheetView>
  </sheetViews>
  <sheetFormatPr defaultRowHeight="15" x14ac:dyDescent="0.25"/>
  <cols>
    <col min="1" max="1" width="11.85546875" style="34" customWidth="1"/>
    <col min="2" max="2" width="63.42578125" style="34" customWidth="1"/>
    <col min="3" max="4" width="20.42578125" style="34" customWidth="1"/>
    <col min="5" max="5" width="20.5703125" style="34" customWidth="1"/>
    <col min="6" max="6" width="20.140625" style="34" customWidth="1"/>
    <col min="7" max="7" width="19.42578125" style="34" customWidth="1"/>
    <col min="8" max="8" width="18.5703125" style="34" customWidth="1"/>
    <col min="9" max="9" width="17.7109375" style="34" customWidth="1"/>
    <col min="10" max="10" width="22.140625" style="34" customWidth="1"/>
    <col min="11" max="11" width="15.28515625" style="34" customWidth="1"/>
    <col min="12" max="12" width="20" style="34" customWidth="1"/>
    <col min="13" max="14" width="18.85546875" style="34" customWidth="1"/>
    <col min="15" max="15" width="16.140625" style="34" customWidth="1"/>
    <col min="16" max="16" width="20.28515625" style="34" customWidth="1"/>
    <col min="17" max="17" width="17.7109375" style="34" customWidth="1"/>
    <col min="18" max="18" width="17.5703125" style="34" customWidth="1"/>
    <col min="19" max="19" width="18.5703125" style="34" customWidth="1"/>
    <col min="20" max="20" width="20.140625" style="34" customWidth="1"/>
    <col min="21" max="21" width="22.42578125" style="34" customWidth="1"/>
    <col min="22" max="22" width="18.28515625" style="34" customWidth="1"/>
    <col min="23" max="23" width="17.85546875" style="34" customWidth="1"/>
    <col min="24" max="24" width="18.5703125" style="34" customWidth="1"/>
    <col min="25" max="25" width="20.42578125" style="34" customWidth="1"/>
    <col min="26" max="27" width="21.42578125" style="34" customWidth="1"/>
    <col min="28" max="16384" width="9.140625" style="34"/>
  </cols>
  <sheetData>
    <row r="1" spans="1:27" ht="15.75" x14ac:dyDescent="0.25">
      <c r="B1" s="40"/>
      <c r="C1" s="40"/>
      <c r="D1" s="40"/>
      <c r="E1" s="40"/>
      <c r="F1" s="40"/>
      <c r="H1" s="50"/>
    </row>
    <row r="2" spans="1:27" s="46" customFormat="1" ht="18.75" x14ac:dyDescent="0.2">
      <c r="A2" s="133" t="s">
        <v>454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</row>
    <row r="3" spans="1:27" s="46" customFormat="1" ht="18.75" x14ac:dyDescent="0.2">
      <c r="A3" s="133"/>
      <c r="B3" s="133"/>
      <c r="C3" s="133"/>
      <c r="D3" s="133"/>
      <c r="E3" s="133"/>
      <c r="F3" s="133"/>
      <c r="G3" s="133"/>
      <c r="H3" s="133"/>
    </row>
    <row r="4" spans="1:27" ht="15.75" x14ac:dyDescent="0.25">
      <c r="A4" s="26"/>
      <c r="C4" s="26"/>
      <c r="D4" s="28"/>
      <c r="E4" s="28"/>
      <c r="F4" s="28"/>
      <c r="H4" s="50"/>
      <c r="AA4" s="101" t="s">
        <v>453</v>
      </c>
    </row>
    <row r="5" spans="1:27" ht="15.75" customHeight="1" x14ac:dyDescent="0.25">
      <c r="A5" s="137" t="s">
        <v>20</v>
      </c>
      <c r="B5" s="136" t="s">
        <v>21</v>
      </c>
      <c r="C5" s="136" t="s">
        <v>144</v>
      </c>
      <c r="D5" s="136" t="s">
        <v>432</v>
      </c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</row>
    <row r="6" spans="1:27" ht="103.5" customHeight="1" x14ac:dyDescent="0.25">
      <c r="A6" s="137"/>
      <c r="B6" s="136"/>
      <c r="C6" s="136"/>
      <c r="D6" s="136" t="s">
        <v>145</v>
      </c>
      <c r="E6" s="136"/>
      <c r="F6" s="136"/>
      <c r="G6" s="136"/>
      <c r="H6" s="136"/>
      <c r="I6" s="136"/>
      <c r="J6" s="136"/>
      <c r="K6" s="136"/>
      <c r="L6" s="136" t="s">
        <v>146</v>
      </c>
      <c r="M6" s="136"/>
      <c r="N6" s="136"/>
      <c r="O6" s="136"/>
      <c r="P6" s="136"/>
      <c r="Q6" s="136" t="s">
        <v>147</v>
      </c>
      <c r="R6" s="136"/>
      <c r="S6" s="136"/>
      <c r="T6" s="136" t="s">
        <v>148</v>
      </c>
      <c r="U6" s="136"/>
      <c r="V6" s="136" t="s">
        <v>149</v>
      </c>
      <c r="W6" s="136"/>
      <c r="X6" s="136"/>
      <c r="Y6" s="136" t="s">
        <v>150</v>
      </c>
      <c r="Z6" s="136"/>
      <c r="AA6" s="47" t="s">
        <v>151</v>
      </c>
    </row>
    <row r="7" spans="1:27" ht="243.75" customHeight="1" x14ac:dyDescent="0.25">
      <c r="A7" s="137"/>
      <c r="B7" s="136"/>
      <c r="C7" s="136"/>
      <c r="D7" s="48" t="s">
        <v>152</v>
      </c>
      <c r="E7" s="48" t="s">
        <v>153</v>
      </c>
      <c r="F7" s="48" t="s">
        <v>154</v>
      </c>
      <c r="G7" s="48" t="s">
        <v>155</v>
      </c>
      <c r="H7" s="47" t="s">
        <v>156</v>
      </c>
      <c r="I7" s="47" t="s">
        <v>157</v>
      </c>
      <c r="J7" s="49" t="s">
        <v>158</v>
      </c>
      <c r="K7" s="47" t="s">
        <v>159</v>
      </c>
      <c r="L7" s="48" t="s">
        <v>160</v>
      </c>
      <c r="M7" s="48" t="s">
        <v>161</v>
      </c>
      <c r="N7" s="48" t="s">
        <v>162</v>
      </c>
      <c r="O7" s="48" t="s">
        <v>163</v>
      </c>
      <c r="P7" s="49" t="s">
        <v>164</v>
      </c>
      <c r="Q7" s="49" t="s">
        <v>165</v>
      </c>
      <c r="R7" s="49" t="s">
        <v>166</v>
      </c>
      <c r="S7" s="49" t="s">
        <v>167</v>
      </c>
      <c r="T7" s="49" t="s">
        <v>168</v>
      </c>
      <c r="U7" s="49" t="s">
        <v>169</v>
      </c>
      <c r="V7" s="49" t="s">
        <v>200</v>
      </c>
      <c r="W7" s="49" t="s">
        <v>199</v>
      </c>
      <c r="X7" s="49" t="s">
        <v>198</v>
      </c>
      <c r="Y7" s="49" t="s">
        <v>170</v>
      </c>
      <c r="Z7" s="49" t="s">
        <v>171</v>
      </c>
      <c r="AA7" s="49" t="s">
        <v>201</v>
      </c>
    </row>
    <row r="8" spans="1:27" ht="15.75" x14ac:dyDescent="0.25">
      <c r="A8" s="10">
        <v>1</v>
      </c>
      <c r="B8" s="42">
        <v>2</v>
      </c>
      <c r="C8" s="43">
        <v>3</v>
      </c>
      <c r="D8" s="44" t="s">
        <v>173</v>
      </c>
      <c r="E8" s="44" t="s">
        <v>174</v>
      </c>
      <c r="F8" s="44" t="s">
        <v>175</v>
      </c>
      <c r="G8" s="44" t="s">
        <v>176</v>
      </c>
      <c r="H8" s="44" t="s">
        <v>177</v>
      </c>
      <c r="I8" s="44" t="s">
        <v>178</v>
      </c>
      <c r="J8" s="44" t="s">
        <v>179</v>
      </c>
      <c r="K8" s="44" t="s">
        <v>180</v>
      </c>
      <c r="L8" s="44" t="s">
        <v>181</v>
      </c>
      <c r="M8" s="44" t="s">
        <v>182</v>
      </c>
      <c r="N8" s="44" t="s">
        <v>183</v>
      </c>
      <c r="O8" s="44" t="s">
        <v>184</v>
      </c>
      <c r="P8" s="44" t="s">
        <v>185</v>
      </c>
      <c r="Q8" s="44" t="s">
        <v>186</v>
      </c>
      <c r="R8" s="44" t="s">
        <v>187</v>
      </c>
      <c r="S8" s="44" t="s">
        <v>188</v>
      </c>
      <c r="T8" s="44" t="s">
        <v>189</v>
      </c>
      <c r="U8" s="44" t="s">
        <v>190</v>
      </c>
      <c r="V8" s="44" t="s">
        <v>191</v>
      </c>
      <c r="W8" s="44" t="s">
        <v>192</v>
      </c>
      <c r="X8" s="44" t="s">
        <v>193</v>
      </c>
      <c r="Y8" s="44" t="s">
        <v>194</v>
      </c>
      <c r="Z8" s="44" t="s">
        <v>195</v>
      </c>
      <c r="AA8" s="44" t="s">
        <v>196</v>
      </c>
    </row>
    <row r="9" spans="1:27" ht="15.75" x14ac:dyDescent="0.25">
      <c r="A9" s="7">
        <v>0</v>
      </c>
      <c r="B9" s="8" t="s">
        <v>37</v>
      </c>
      <c r="C9" s="7" t="s">
        <v>38</v>
      </c>
      <c r="D9" s="45">
        <f t="shared" ref="D9" si="0">SUM(D11,D17,D34,D35)</f>
        <v>0</v>
      </c>
      <c r="E9" s="45">
        <f t="shared" ref="E9" si="1">SUM(E11,E17,E34,E35)</f>
        <v>30</v>
      </c>
      <c r="F9" s="45">
        <f t="shared" ref="F9" si="2">SUM(F11,F17,F34,F35)</f>
        <v>0</v>
      </c>
      <c r="G9" s="45">
        <f t="shared" ref="G9" si="3">SUM(G11,G17,G34,G35)</f>
        <v>0</v>
      </c>
      <c r="H9" s="45">
        <f t="shared" ref="H9" si="4">SUM(H11,H17,H34,H35)</f>
        <v>0</v>
      </c>
      <c r="I9" s="45">
        <f t="shared" ref="I9" si="5">SUM(I11,I17,I34,I35)</f>
        <v>0</v>
      </c>
      <c r="J9" s="45">
        <f t="shared" ref="J9" si="6">SUM(J11,J17,J34,J35)</f>
        <v>0</v>
      </c>
      <c r="K9" s="45" t="s">
        <v>19</v>
      </c>
      <c r="L9" s="45">
        <f t="shared" ref="L9" si="7">SUM(L11,L17,L34,L35)</f>
        <v>0.71500000000000008</v>
      </c>
      <c r="M9" s="45">
        <f t="shared" ref="M9" si="8">SUM(M11,M17,M34,M35)</f>
        <v>4.7</v>
      </c>
      <c r="N9" s="45">
        <f t="shared" ref="N9" si="9">SUM(N11,N17,N34,N35)</f>
        <v>3</v>
      </c>
      <c r="O9" s="45">
        <f t="shared" ref="O9" si="10">SUM(O11,O17,O34,O35)</f>
        <v>0</v>
      </c>
      <c r="P9" s="45" t="s">
        <v>19</v>
      </c>
      <c r="Q9" s="45">
        <f>SUM(Q11,Q17,Q34,Q35)</f>
        <v>0</v>
      </c>
      <c r="R9" s="45">
        <f>SUM(R11,R17,R34,R35)</f>
        <v>0</v>
      </c>
      <c r="S9" s="45" t="s">
        <v>19</v>
      </c>
      <c r="T9" s="45">
        <f t="shared" ref="T9" si="11">SUM(T11,T17,T34,T35)</f>
        <v>0</v>
      </c>
      <c r="U9" s="45">
        <f t="shared" ref="U9" si="12">SUM(U11,U17,U34,U35)</f>
        <v>0</v>
      </c>
      <c r="V9" s="45">
        <f t="shared" ref="V9" si="13">SUM(V11,V17,V34,V35)</f>
        <v>2.4</v>
      </c>
      <c r="W9" s="45">
        <f t="shared" ref="W9" si="14">SUM(W11,W17,W34,W35)</f>
        <v>0</v>
      </c>
      <c r="X9" s="45">
        <f t="shared" ref="X9" si="15">SUM(X11,X17,X34,X35)</f>
        <v>0</v>
      </c>
      <c r="Y9" s="45">
        <f t="shared" ref="Y9" si="16">SUM(Y11,Y17,Y34,Y35)</f>
        <v>0</v>
      </c>
      <c r="Z9" s="45">
        <f t="shared" ref="Z9" si="17">SUM(Z11,Z17,Z34,Z35)</f>
        <v>1.605173988</v>
      </c>
      <c r="AA9" s="45">
        <f t="shared" ref="AA9" si="18">SUM(AA11,AA17,AA34,AA35)</f>
        <v>0</v>
      </c>
    </row>
    <row r="10" spans="1:27" ht="15.75" x14ac:dyDescent="0.25">
      <c r="A10" s="7" t="s">
        <v>39</v>
      </c>
      <c r="B10" s="8" t="s">
        <v>40</v>
      </c>
      <c r="C10" s="7" t="s">
        <v>38</v>
      </c>
      <c r="D10" s="45">
        <f t="shared" ref="D10" si="19">D9</f>
        <v>0</v>
      </c>
      <c r="E10" s="45">
        <f t="shared" ref="E10" si="20">E9</f>
        <v>30</v>
      </c>
      <c r="F10" s="45">
        <f t="shared" ref="F10" si="21">F9</f>
        <v>0</v>
      </c>
      <c r="G10" s="45">
        <f t="shared" ref="G10" si="22">G9</f>
        <v>0</v>
      </c>
      <c r="H10" s="45">
        <f t="shared" ref="H10" si="23">H9</f>
        <v>0</v>
      </c>
      <c r="I10" s="45">
        <f t="shared" ref="I10" si="24">I9</f>
        <v>0</v>
      </c>
      <c r="J10" s="45">
        <f t="shared" ref="J10" si="25">J9</f>
        <v>0</v>
      </c>
      <c r="K10" s="45" t="s">
        <v>19</v>
      </c>
      <c r="L10" s="45">
        <f t="shared" ref="L10" si="26">L9</f>
        <v>0.71500000000000008</v>
      </c>
      <c r="M10" s="45">
        <f t="shared" ref="M10" si="27">M9</f>
        <v>4.7</v>
      </c>
      <c r="N10" s="45">
        <f t="shared" ref="N10" si="28">N9</f>
        <v>3</v>
      </c>
      <c r="O10" s="45">
        <f t="shared" ref="O10" si="29">O9</f>
        <v>0</v>
      </c>
      <c r="P10" s="45" t="s">
        <v>19</v>
      </c>
      <c r="Q10" s="45">
        <f t="shared" ref="Q10" si="30">Q9</f>
        <v>0</v>
      </c>
      <c r="R10" s="45">
        <f t="shared" ref="R10" si="31">R9</f>
        <v>0</v>
      </c>
      <c r="S10" s="45" t="s">
        <v>19</v>
      </c>
      <c r="T10" s="45">
        <f t="shared" ref="T10" si="32">T9</f>
        <v>0</v>
      </c>
      <c r="U10" s="45">
        <f t="shared" ref="U10" si="33">U9</f>
        <v>0</v>
      </c>
      <c r="V10" s="45">
        <f t="shared" ref="V10" si="34">V9</f>
        <v>2.4</v>
      </c>
      <c r="W10" s="45">
        <f t="shared" ref="W10" si="35">W9</f>
        <v>0</v>
      </c>
      <c r="X10" s="45">
        <f t="shared" ref="X10" si="36">X9</f>
        <v>0</v>
      </c>
      <c r="Y10" s="45">
        <f t="shared" ref="Y10" si="37">Y9</f>
        <v>0</v>
      </c>
      <c r="Z10" s="45">
        <f t="shared" ref="Z10" si="38">Z9</f>
        <v>1.605173988</v>
      </c>
      <c r="AA10" s="45">
        <f t="shared" ref="AA10" si="39">AA9</f>
        <v>0</v>
      </c>
    </row>
    <row r="11" spans="1:27" ht="15.75" x14ac:dyDescent="0.25">
      <c r="A11" s="7" t="s">
        <v>41</v>
      </c>
      <c r="B11" s="8" t="s">
        <v>42</v>
      </c>
      <c r="C11" s="7" t="s">
        <v>38</v>
      </c>
      <c r="D11" s="45">
        <f t="shared" ref="D11" si="40">SUM(D12,D14)</f>
        <v>0</v>
      </c>
      <c r="E11" s="45">
        <f t="shared" ref="E11" si="41">SUM(E12,E14)</f>
        <v>0</v>
      </c>
      <c r="F11" s="45">
        <f t="shared" ref="F11" si="42">SUM(F12,F14)</f>
        <v>0</v>
      </c>
      <c r="G11" s="45">
        <f t="shared" ref="G11" si="43">SUM(G12,G14)</f>
        <v>0</v>
      </c>
      <c r="H11" s="45">
        <f t="shared" ref="H11" si="44">SUM(H12,H14)</f>
        <v>0</v>
      </c>
      <c r="I11" s="45">
        <f t="shared" ref="I11" si="45">SUM(I12,I14)</f>
        <v>0</v>
      </c>
      <c r="J11" s="45">
        <f t="shared" ref="J11" si="46">SUM(J12,J14)</f>
        <v>0</v>
      </c>
      <c r="K11" s="45" t="s">
        <v>19</v>
      </c>
      <c r="L11" s="45">
        <f t="shared" ref="L11" si="47">SUM(L12,L14)</f>
        <v>0</v>
      </c>
      <c r="M11" s="45">
        <f t="shared" ref="M11" si="48">SUM(M12,M14)</f>
        <v>0</v>
      </c>
      <c r="N11" s="45">
        <f t="shared" ref="N11" si="49">SUM(N12,N14)</f>
        <v>0</v>
      </c>
      <c r="O11" s="45">
        <f t="shared" ref="O11" si="50">SUM(O12,O14)</f>
        <v>0</v>
      </c>
      <c r="P11" s="45" t="s">
        <v>19</v>
      </c>
      <c r="Q11" s="45">
        <f>SUM(Q12,Q14)</f>
        <v>0</v>
      </c>
      <c r="R11" s="45">
        <f>SUM(R12,R14)</f>
        <v>0</v>
      </c>
      <c r="S11" s="45" t="s">
        <v>19</v>
      </c>
      <c r="T11" s="45">
        <f t="shared" ref="T11" si="51">SUM(T12,T14)</f>
        <v>0</v>
      </c>
      <c r="U11" s="45">
        <f t="shared" ref="U11" si="52">SUM(U12,U14)</f>
        <v>0</v>
      </c>
      <c r="V11" s="45">
        <f t="shared" ref="V11" si="53">SUM(V12,V14)</f>
        <v>0</v>
      </c>
      <c r="W11" s="45">
        <f t="shared" ref="W11" si="54">SUM(W12,W14)</f>
        <v>0</v>
      </c>
      <c r="X11" s="45">
        <f t="shared" ref="X11" si="55">SUM(X12,X14)</f>
        <v>0</v>
      </c>
      <c r="Y11" s="45">
        <f t="shared" ref="Y11" si="56">SUM(Y12,Y14)</f>
        <v>0</v>
      </c>
      <c r="Z11" s="45">
        <f t="shared" ref="Z11" si="57">SUM(Z12,Z14)</f>
        <v>0</v>
      </c>
      <c r="AA11" s="45">
        <f t="shared" ref="AA11" si="58">SUM(AA12,AA14)</f>
        <v>0</v>
      </c>
    </row>
    <row r="12" spans="1:27" ht="31.5" x14ac:dyDescent="0.25">
      <c r="A12" s="7" t="s">
        <v>43</v>
      </c>
      <c r="B12" s="8" t="s">
        <v>44</v>
      </c>
      <c r="C12" s="7" t="s">
        <v>38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 t="s">
        <v>19</v>
      </c>
      <c r="L12" s="45">
        <v>0</v>
      </c>
      <c r="M12" s="45">
        <v>0</v>
      </c>
      <c r="N12" s="45">
        <v>0</v>
      </c>
      <c r="O12" s="45">
        <v>0</v>
      </c>
      <c r="P12" s="45" t="s">
        <v>19</v>
      </c>
      <c r="Q12" s="45">
        <v>0</v>
      </c>
      <c r="R12" s="45">
        <v>0</v>
      </c>
      <c r="S12" s="45" t="s">
        <v>19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</row>
    <row r="13" spans="1:27" ht="78.75" x14ac:dyDescent="0.25">
      <c r="A13" s="7" t="s">
        <v>45</v>
      </c>
      <c r="B13" s="8" t="s">
        <v>46</v>
      </c>
      <c r="C13" s="7" t="s">
        <v>38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 t="s">
        <v>19</v>
      </c>
      <c r="L13" s="45">
        <v>0</v>
      </c>
      <c r="M13" s="45">
        <v>0</v>
      </c>
      <c r="N13" s="45">
        <v>0</v>
      </c>
      <c r="O13" s="45">
        <v>0</v>
      </c>
      <c r="P13" s="45" t="s">
        <v>19</v>
      </c>
      <c r="Q13" s="45">
        <v>0</v>
      </c>
      <c r="R13" s="45">
        <v>0</v>
      </c>
      <c r="S13" s="45" t="s">
        <v>19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</row>
    <row r="14" spans="1:27" ht="63" x14ac:dyDescent="0.25">
      <c r="A14" s="7" t="s">
        <v>47</v>
      </c>
      <c r="B14" s="8" t="s">
        <v>48</v>
      </c>
      <c r="C14" s="7" t="s">
        <v>38</v>
      </c>
      <c r="D14" s="45">
        <f t="shared" ref="D14:J14" si="59">D15</f>
        <v>0</v>
      </c>
      <c r="E14" s="45">
        <f t="shared" si="59"/>
        <v>0</v>
      </c>
      <c r="F14" s="45">
        <f t="shared" si="59"/>
        <v>0</v>
      </c>
      <c r="G14" s="45">
        <f t="shared" si="59"/>
        <v>0</v>
      </c>
      <c r="H14" s="45">
        <f t="shared" si="59"/>
        <v>0</v>
      </c>
      <c r="I14" s="45">
        <f t="shared" si="59"/>
        <v>0</v>
      </c>
      <c r="J14" s="45">
        <f t="shared" si="59"/>
        <v>0</v>
      </c>
      <c r="K14" s="45" t="s">
        <v>19</v>
      </c>
      <c r="L14" s="45">
        <f t="shared" ref="L14:AA14" si="60">L15</f>
        <v>0</v>
      </c>
      <c r="M14" s="45">
        <f t="shared" si="60"/>
        <v>0</v>
      </c>
      <c r="N14" s="45">
        <f t="shared" si="60"/>
        <v>0</v>
      </c>
      <c r="O14" s="45">
        <f t="shared" si="60"/>
        <v>0</v>
      </c>
      <c r="P14" s="45" t="s">
        <v>19</v>
      </c>
      <c r="Q14" s="45">
        <f t="shared" si="60"/>
        <v>0</v>
      </c>
      <c r="R14" s="45">
        <f t="shared" si="60"/>
        <v>0</v>
      </c>
      <c r="S14" s="45" t="s">
        <v>19</v>
      </c>
      <c r="T14" s="45">
        <f t="shared" si="60"/>
        <v>0</v>
      </c>
      <c r="U14" s="45">
        <f t="shared" si="60"/>
        <v>0</v>
      </c>
      <c r="V14" s="45">
        <f t="shared" si="60"/>
        <v>0</v>
      </c>
      <c r="W14" s="45">
        <f t="shared" si="60"/>
        <v>0</v>
      </c>
      <c r="X14" s="45">
        <f t="shared" si="60"/>
        <v>0</v>
      </c>
      <c r="Y14" s="45">
        <f t="shared" si="60"/>
        <v>0</v>
      </c>
      <c r="Z14" s="45">
        <f t="shared" si="60"/>
        <v>0</v>
      </c>
      <c r="AA14" s="45">
        <f t="shared" si="60"/>
        <v>0</v>
      </c>
    </row>
    <row r="15" spans="1:27" ht="47.25" x14ac:dyDescent="0.25">
      <c r="A15" s="7" t="s">
        <v>49</v>
      </c>
      <c r="B15" s="8" t="s">
        <v>50</v>
      </c>
      <c r="C15" s="7" t="s">
        <v>38</v>
      </c>
      <c r="D15" s="45">
        <f t="shared" ref="D15" si="61">SUM(D16:D16)</f>
        <v>0</v>
      </c>
      <c r="E15" s="45">
        <f t="shared" ref="E15" si="62">SUM(E16:E16)</f>
        <v>0</v>
      </c>
      <c r="F15" s="45">
        <f t="shared" ref="F15" si="63">SUM(F16:F16)</f>
        <v>0</v>
      </c>
      <c r="G15" s="45">
        <f t="shared" ref="G15" si="64">SUM(G16:G16)</f>
        <v>0</v>
      </c>
      <c r="H15" s="45">
        <f t="shared" ref="H15" si="65">SUM(H16:H16)</f>
        <v>0</v>
      </c>
      <c r="I15" s="45">
        <f t="shared" ref="I15" si="66">SUM(I16:I16)</f>
        <v>0</v>
      </c>
      <c r="J15" s="45">
        <f t="shared" ref="J15" si="67">SUM(J16:J16)</f>
        <v>0</v>
      </c>
      <c r="K15" s="45" t="s">
        <v>19</v>
      </c>
      <c r="L15" s="45">
        <f t="shared" ref="L15" si="68">SUM(L16:L16)</f>
        <v>0</v>
      </c>
      <c r="M15" s="45">
        <f t="shared" ref="M15" si="69">SUM(M16:M16)</f>
        <v>0</v>
      </c>
      <c r="N15" s="45">
        <f t="shared" ref="N15" si="70">SUM(N16:N16)</f>
        <v>0</v>
      </c>
      <c r="O15" s="45">
        <f t="shared" ref="O15" si="71">SUM(O16:O16)</f>
        <v>0</v>
      </c>
      <c r="P15" s="45" t="s">
        <v>19</v>
      </c>
      <c r="Q15" s="45">
        <f>SUM(Q16:Q16)</f>
        <v>0</v>
      </c>
      <c r="R15" s="45">
        <f>SUM(R16:R16)</f>
        <v>0</v>
      </c>
      <c r="S15" s="45" t="s">
        <v>19</v>
      </c>
      <c r="T15" s="45">
        <f t="shared" ref="T15" si="72">SUM(T16:T16)</f>
        <v>0</v>
      </c>
      <c r="U15" s="45">
        <f t="shared" ref="U15" si="73">SUM(U16:U16)</f>
        <v>0</v>
      </c>
      <c r="V15" s="45">
        <f t="shared" ref="V15" si="74">SUM(V16:V16)</f>
        <v>0</v>
      </c>
      <c r="W15" s="45">
        <f t="shared" ref="W15" si="75">SUM(W16:W16)</f>
        <v>0</v>
      </c>
      <c r="X15" s="45">
        <f t="shared" ref="X15" si="76">SUM(X16:X16)</f>
        <v>0</v>
      </c>
      <c r="Y15" s="45">
        <f t="shared" ref="Y15" si="77">SUM(Y16:Y16)</f>
        <v>0</v>
      </c>
      <c r="Z15" s="45">
        <f t="shared" ref="Z15" si="78">SUM(Z16:Z16)</f>
        <v>0</v>
      </c>
      <c r="AA15" s="45">
        <f t="shared" ref="AA15" si="79">SUM(AA16:AA16)</f>
        <v>0</v>
      </c>
    </row>
    <row r="16" spans="1:27" ht="15.75" x14ac:dyDescent="0.25">
      <c r="A16" s="19" t="s">
        <v>49</v>
      </c>
      <c r="B16" s="8" t="s">
        <v>6</v>
      </c>
      <c r="C16" s="19" t="s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 t="s">
        <v>19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</row>
    <row r="17" spans="1:27" ht="31.5" x14ac:dyDescent="0.25">
      <c r="A17" s="7" t="s">
        <v>51</v>
      </c>
      <c r="B17" s="8" t="s">
        <v>137</v>
      </c>
      <c r="C17" s="7" t="s">
        <v>38</v>
      </c>
      <c r="D17" s="45">
        <f t="shared" ref="D17" si="80">SUM(D18,D23,D28,D29)</f>
        <v>0</v>
      </c>
      <c r="E17" s="45">
        <f t="shared" ref="E17" si="81">SUM(E18,E23)</f>
        <v>30</v>
      </c>
      <c r="F17" s="45">
        <f t="shared" ref="F17" si="82">SUM(F18,F23,F28,F29)</f>
        <v>0</v>
      </c>
      <c r="G17" s="45">
        <f t="shared" ref="G17" si="83">SUM(G18,G23,G28,G29)</f>
        <v>0</v>
      </c>
      <c r="H17" s="45">
        <f t="shared" ref="H17" si="84">SUM(H18,H23,H28,H29)</f>
        <v>0</v>
      </c>
      <c r="I17" s="45">
        <f>SUM(I18,I23,I28,I29)</f>
        <v>0</v>
      </c>
      <c r="J17" s="45">
        <f>SUM(J18,J23,J28,J29)</f>
        <v>0</v>
      </c>
      <c r="K17" s="45" t="s">
        <v>19</v>
      </c>
      <c r="L17" s="45">
        <f t="shared" ref="L17" si="85">SUM(L18,L23,L28,L29)</f>
        <v>0.71500000000000008</v>
      </c>
      <c r="M17" s="45">
        <f t="shared" ref="M17" si="86">SUM(M18,M23,M28,M29)</f>
        <v>4.7</v>
      </c>
      <c r="N17" s="45">
        <f t="shared" ref="N17" si="87">SUM(N18,N23,N28,N29)</f>
        <v>3</v>
      </c>
      <c r="O17" s="45">
        <f t="shared" ref="O17" si="88">SUM(O18,O23,O28,O29)</f>
        <v>0</v>
      </c>
      <c r="P17" s="45" t="s">
        <v>19</v>
      </c>
      <c r="Q17" s="45">
        <f t="shared" ref="Q17" si="89">SUM(Q18,Q23,Q28,Q29)</f>
        <v>0</v>
      </c>
      <c r="R17" s="45">
        <f t="shared" ref="R17" si="90">SUM(R18,R23,R28,R29)</f>
        <v>0</v>
      </c>
      <c r="S17" s="45" t="s">
        <v>19</v>
      </c>
      <c r="T17" s="45">
        <f>SUM(T18,T23,T28,T29)</f>
        <v>0</v>
      </c>
      <c r="U17" s="45">
        <f>SUM(U18,U23,U28,U29)</f>
        <v>0</v>
      </c>
      <c r="V17" s="45">
        <f>SUM(V18,V23,V28,V29)</f>
        <v>2.4</v>
      </c>
      <c r="W17" s="45">
        <f t="shared" ref="W17" si="91">SUM(W18,W23,W28,W29)</f>
        <v>0</v>
      </c>
      <c r="X17" s="45">
        <f t="shared" ref="X17" si="92">SUM(X18,X23,X28,X29)</f>
        <v>0</v>
      </c>
      <c r="Y17" s="45">
        <f t="shared" ref="Y17" si="93">SUM(Y18,Y23,Y28,Y29)</f>
        <v>0</v>
      </c>
      <c r="Z17" s="45">
        <f t="shared" ref="Z17" si="94">SUM(Z18,Z23,Z28,Z29)</f>
        <v>0</v>
      </c>
      <c r="AA17" s="45">
        <f t="shared" ref="AA17" si="95">SUM(AA18,AA23,AA28,AA29)</f>
        <v>0</v>
      </c>
    </row>
    <row r="18" spans="1:27" ht="47.25" x14ac:dyDescent="0.25">
      <c r="A18" s="7" t="s">
        <v>52</v>
      </c>
      <c r="B18" s="8" t="s">
        <v>53</v>
      </c>
      <c r="C18" s="7" t="s">
        <v>38</v>
      </c>
      <c r="D18" s="45">
        <f t="shared" ref="D18:J18" si="96">D19</f>
        <v>0</v>
      </c>
      <c r="E18" s="45">
        <f t="shared" si="96"/>
        <v>30</v>
      </c>
      <c r="F18" s="45">
        <f t="shared" si="96"/>
        <v>0</v>
      </c>
      <c r="G18" s="45">
        <f t="shared" si="96"/>
        <v>0</v>
      </c>
      <c r="H18" s="45">
        <f t="shared" si="96"/>
        <v>0</v>
      </c>
      <c r="I18" s="45">
        <f t="shared" si="96"/>
        <v>0</v>
      </c>
      <c r="J18" s="45">
        <f t="shared" si="96"/>
        <v>0</v>
      </c>
      <c r="K18" s="45" t="s">
        <v>19</v>
      </c>
      <c r="L18" s="45">
        <f t="shared" ref="L18:AA18" si="97">L19</f>
        <v>0</v>
      </c>
      <c r="M18" s="45">
        <f t="shared" si="97"/>
        <v>0</v>
      </c>
      <c r="N18" s="45">
        <f t="shared" si="97"/>
        <v>1</v>
      </c>
      <c r="O18" s="45">
        <f t="shared" si="97"/>
        <v>0</v>
      </c>
      <c r="P18" s="45" t="s">
        <v>19</v>
      </c>
      <c r="Q18" s="45">
        <f t="shared" si="97"/>
        <v>0</v>
      </c>
      <c r="R18" s="45">
        <f t="shared" si="97"/>
        <v>0</v>
      </c>
      <c r="S18" s="45" t="s">
        <v>19</v>
      </c>
      <c r="T18" s="45">
        <f t="shared" si="97"/>
        <v>0</v>
      </c>
      <c r="U18" s="45">
        <f t="shared" si="97"/>
        <v>0</v>
      </c>
      <c r="V18" s="45">
        <f t="shared" si="97"/>
        <v>0</v>
      </c>
      <c r="W18" s="45">
        <f t="shared" si="97"/>
        <v>0</v>
      </c>
      <c r="X18" s="45">
        <f t="shared" si="97"/>
        <v>0</v>
      </c>
      <c r="Y18" s="45">
        <f t="shared" si="97"/>
        <v>0</v>
      </c>
      <c r="Z18" s="45">
        <f t="shared" si="97"/>
        <v>0</v>
      </c>
      <c r="AA18" s="45">
        <f t="shared" si="97"/>
        <v>0</v>
      </c>
    </row>
    <row r="19" spans="1:27" ht="31.5" x14ac:dyDescent="0.25">
      <c r="A19" s="7" t="s">
        <v>54</v>
      </c>
      <c r="B19" s="8" t="s">
        <v>55</v>
      </c>
      <c r="C19" s="7" t="s">
        <v>38</v>
      </c>
      <c r="D19" s="45">
        <f t="shared" ref="D19" si="98">SUM(D20:D21)</f>
        <v>0</v>
      </c>
      <c r="E19" s="45">
        <f t="shared" ref="E19" si="99">SUM(E20:E21)</f>
        <v>30</v>
      </c>
      <c r="F19" s="45">
        <f t="shared" ref="F19" si="100">SUM(F20:F21)</f>
        <v>0</v>
      </c>
      <c r="G19" s="45">
        <f t="shared" ref="G19" si="101">SUM(G20:G21)</f>
        <v>0</v>
      </c>
      <c r="H19" s="45">
        <f t="shared" ref="H19" si="102">SUM(H20:H21)</f>
        <v>0</v>
      </c>
      <c r="I19" s="45">
        <f t="shared" ref="I19" si="103">SUM(I20:I21)</f>
        <v>0</v>
      </c>
      <c r="J19" s="45">
        <f t="shared" ref="J19" si="104">SUM(J20:J21)</f>
        <v>0</v>
      </c>
      <c r="K19" s="45" t="s">
        <v>19</v>
      </c>
      <c r="L19" s="45">
        <f t="shared" ref="L19" si="105">SUM(L20:L21)</f>
        <v>0</v>
      </c>
      <c r="M19" s="45">
        <f t="shared" ref="M19" si="106">SUM(M20:M21)</f>
        <v>0</v>
      </c>
      <c r="N19" s="45">
        <f t="shared" ref="N19" si="107">SUM(N20:N21)</f>
        <v>1</v>
      </c>
      <c r="O19" s="45">
        <f t="shared" ref="O19" si="108">SUM(O20:O21)</f>
        <v>0</v>
      </c>
      <c r="P19" s="45" t="s">
        <v>19</v>
      </c>
      <c r="Q19" s="45">
        <f>SUM(Q20:Q21)</f>
        <v>0</v>
      </c>
      <c r="R19" s="45">
        <f>SUM(R20:R21)</f>
        <v>0</v>
      </c>
      <c r="S19" s="45" t="s">
        <v>19</v>
      </c>
      <c r="T19" s="45">
        <f t="shared" ref="T19" si="109">SUM(T20:T21)</f>
        <v>0</v>
      </c>
      <c r="U19" s="45">
        <f t="shared" ref="U19" si="110">SUM(U20:U21)</f>
        <v>0</v>
      </c>
      <c r="V19" s="45">
        <f t="shared" ref="V19" si="111">SUM(V20:V21)</f>
        <v>0</v>
      </c>
      <c r="W19" s="45">
        <f t="shared" ref="W19" si="112">SUM(W20:W21)</f>
        <v>0</v>
      </c>
      <c r="X19" s="45">
        <f t="shared" ref="X19" si="113">SUM(X20:X21)</f>
        <v>0</v>
      </c>
      <c r="Y19" s="45">
        <f t="shared" ref="Y19" si="114">SUM(Y20:Y21)</f>
        <v>0</v>
      </c>
      <c r="Z19" s="45">
        <f t="shared" ref="Z19" si="115">SUM(Z20:Z21)</f>
        <v>0</v>
      </c>
      <c r="AA19" s="45">
        <f t="shared" ref="AA19" si="116">SUM(AA20:AA21)</f>
        <v>0</v>
      </c>
    </row>
    <row r="20" spans="1:27" ht="47.25" x14ac:dyDescent="0.25">
      <c r="A20" s="19" t="s">
        <v>54</v>
      </c>
      <c r="B20" s="8" t="s">
        <v>439</v>
      </c>
      <c r="C20" s="19" t="s">
        <v>1</v>
      </c>
      <c r="D20" s="45">
        <v>0</v>
      </c>
      <c r="E20" s="45">
        <v>30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 t="s">
        <v>19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</row>
    <row r="21" spans="1:27" ht="47.25" x14ac:dyDescent="0.25">
      <c r="A21" s="19" t="s">
        <v>54</v>
      </c>
      <c r="B21" s="8" t="s">
        <v>7</v>
      </c>
      <c r="C21" s="19" t="s">
        <v>71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1</v>
      </c>
      <c r="O21" s="45">
        <v>0</v>
      </c>
      <c r="P21" s="45">
        <v>0</v>
      </c>
      <c r="Q21" s="45">
        <v>0</v>
      </c>
      <c r="R21" s="45">
        <v>0</v>
      </c>
      <c r="S21" s="45" t="s">
        <v>19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</row>
    <row r="22" spans="1:27" ht="47.25" x14ac:dyDescent="0.25">
      <c r="A22" s="10" t="s">
        <v>70</v>
      </c>
      <c r="B22" s="20" t="s">
        <v>80</v>
      </c>
      <c r="C22" s="7" t="s">
        <v>38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 t="s">
        <v>19</v>
      </c>
      <c r="L22" s="45">
        <v>0</v>
      </c>
      <c r="M22" s="45">
        <v>0</v>
      </c>
      <c r="N22" s="45">
        <v>0</v>
      </c>
      <c r="O22" s="45">
        <v>0</v>
      </c>
      <c r="P22" s="45" t="s">
        <v>19</v>
      </c>
      <c r="Q22" s="45">
        <v>0</v>
      </c>
      <c r="R22" s="45">
        <v>0</v>
      </c>
      <c r="S22" s="45" t="s">
        <v>19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</row>
    <row r="23" spans="1:27" ht="47.25" x14ac:dyDescent="0.25">
      <c r="A23" s="7" t="s">
        <v>56</v>
      </c>
      <c r="B23" s="8" t="s">
        <v>57</v>
      </c>
      <c r="C23" s="7" t="s">
        <v>38</v>
      </c>
      <c r="D23" s="45">
        <f t="shared" ref="D23:J23" si="117">D24</f>
        <v>0</v>
      </c>
      <c r="E23" s="45">
        <f t="shared" si="117"/>
        <v>0</v>
      </c>
      <c r="F23" s="45">
        <f t="shared" si="117"/>
        <v>0</v>
      </c>
      <c r="G23" s="45">
        <f t="shared" si="117"/>
        <v>0</v>
      </c>
      <c r="H23" s="45">
        <f t="shared" si="117"/>
        <v>0</v>
      </c>
      <c r="I23" s="45">
        <f t="shared" si="117"/>
        <v>0</v>
      </c>
      <c r="J23" s="45">
        <f t="shared" si="117"/>
        <v>0</v>
      </c>
      <c r="K23" s="45" t="s">
        <v>19</v>
      </c>
      <c r="L23" s="45">
        <f t="shared" ref="L23:AA23" si="118">L24</f>
        <v>0.71500000000000008</v>
      </c>
      <c r="M23" s="45">
        <f t="shared" si="118"/>
        <v>4.7</v>
      </c>
      <c r="N23" s="45">
        <f t="shared" si="118"/>
        <v>2</v>
      </c>
      <c r="O23" s="45">
        <f t="shared" si="118"/>
        <v>0</v>
      </c>
      <c r="P23" s="45" t="s">
        <v>19</v>
      </c>
      <c r="Q23" s="45">
        <f t="shared" si="118"/>
        <v>0</v>
      </c>
      <c r="R23" s="45">
        <f t="shared" si="118"/>
        <v>0</v>
      </c>
      <c r="S23" s="45" t="s">
        <v>19</v>
      </c>
      <c r="T23" s="45">
        <f t="shared" si="118"/>
        <v>0</v>
      </c>
      <c r="U23" s="45">
        <f t="shared" si="118"/>
        <v>0</v>
      </c>
      <c r="V23" s="45">
        <f t="shared" si="118"/>
        <v>0</v>
      </c>
      <c r="W23" s="45">
        <f t="shared" si="118"/>
        <v>0</v>
      </c>
      <c r="X23" s="45">
        <f t="shared" si="118"/>
        <v>0</v>
      </c>
      <c r="Y23" s="45">
        <f t="shared" si="118"/>
        <v>0</v>
      </c>
      <c r="Z23" s="45">
        <f t="shared" si="118"/>
        <v>0</v>
      </c>
      <c r="AA23" s="45">
        <f t="shared" si="118"/>
        <v>0</v>
      </c>
    </row>
    <row r="24" spans="1:27" ht="15.75" x14ac:dyDescent="0.25">
      <c r="A24" s="7" t="s">
        <v>58</v>
      </c>
      <c r="B24" s="8" t="s">
        <v>59</v>
      </c>
      <c r="C24" s="7" t="s">
        <v>38</v>
      </c>
      <c r="D24" s="45">
        <f t="shared" ref="D24" si="119">SUM(D25:D27)</f>
        <v>0</v>
      </c>
      <c r="E24" s="45">
        <f t="shared" ref="E24" si="120">SUM(E25:E27)</f>
        <v>0</v>
      </c>
      <c r="F24" s="45">
        <f t="shared" ref="F24" si="121">SUM(F25:F27)</f>
        <v>0</v>
      </c>
      <c r="G24" s="45">
        <f t="shared" ref="G24" si="122">SUM(G25:G27)</f>
        <v>0</v>
      </c>
      <c r="H24" s="45">
        <f t="shared" ref="H24" si="123">SUM(H25:H27)</f>
        <v>0</v>
      </c>
      <c r="I24" s="45">
        <f t="shared" ref="I24" si="124">SUM(I25:I27)</f>
        <v>0</v>
      </c>
      <c r="J24" s="45">
        <f t="shared" ref="J24" si="125">SUM(J25:J27)</f>
        <v>0</v>
      </c>
      <c r="K24" s="45" t="s">
        <v>19</v>
      </c>
      <c r="L24" s="45">
        <f>SUM(L25:L27)</f>
        <v>0.71500000000000008</v>
      </c>
      <c r="M24" s="45">
        <f t="shared" ref="M24" si="126">SUM(M25:M27)</f>
        <v>4.7</v>
      </c>
      <c r="N24" s="45">
        <f t="shared" ref="N24" si="127">SUM(N25:N27)</f>
        <v>2</v>
      </c>
      <c r="O24" s="45">
        <f t="shared" ref="O24" si="128">SUM(O25:O27)</f>
        <v>0</v>
      </c>
      <c r="P24" s="45" t="s">
        <v>19</v>
      </c>
      <c r="Q24" s="45">
        <f>SUM(Q25:Q27)</f>
        <v>0</v>
      </c>
      <c r="R24" s="45">
        <f>SUM(R25:R27)</f>
        <v>0</v>
      </c>
      <c r="S24" s="45" t="s">
        <v>19</v>
      </c>
      <c r="T24" s="45">
        <f t="shared" ref="T24" si="129">SUM(T25:T27)</f>
        <v>0</v>
      </c>
      <c r="U24" s="45">
        <f t="shared" ref="U24" si="130">SUM(U25:U27)</f>
        <v>0</v>
      </c>
      <c r="V24" s="45">
        <f t="shared" ref="V24" si="131">SUM(V25:V27)</f>
        <v>0</v>
      </c>
      <c r="W24" s="45">
        <f t="shared" ref="W24" si="132">SUM(W25:W27)</f>
        <v>0</v>
      </c>
      <c r="X24" s="45">
        <f t="shared" ref="X24" si="133">SUM(X25:X27)</f>
        <v>0</v>
      </c>
      <c r="Y24" s="45">
        <f t="shared" ref="Y24" si="134">SUM(Y25:Y27)</f>
        <v>0</v>
      </c>
      <c r="Z24" s="45">
        <f t="shared" ref="Z24" si="135">SUM(Z25:Z27)</f>
        <v>0</v>
      </c>
      <c r="AA24" s="45">
        <f t="shared" ref="AA24" si="136">SUM(AA25:AA27)</f>
        <v>0</v>
      </c>
    </row>
    <row r="25" spans="1:27" ht="47.25" x14ac:dyDescent="0.25">
      <c r="A25" s="19" t="s">
        <v>58</v>
      </c>
      <c r="B25" s="8" t="s">
        <v>9</v>
      </c>
      <c r="C25" s="19" t="s">
        <v>74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0.315</v>
      </c>
      <c r="M25" s="45">
        <v>2.5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 t="s">
        <v>19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</row>
    <row r="26" spans="1:27" ht="47.25" x14ac:dyDescent="0.25">
      <c r="A26" s="19" t="s">
        <v>58</v>
      </c>
      <c r="B26" s="8" t="s">
        <v>16</v>
      </c>
      <c r="C26" s="19" t="s">
        <v>75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0.4</v>
      </c>
      <c r="M26" s="45">
        <v>2</v>
      </c>
      <c r="N26" s="45">
        <v>1</v>
      </c>
      <c r="O26" s="45">
        <v>0</v>
      </c>
      <c r="P26" s="45">
        <v>0</v>
      </c>
      <c r="Q26" s="45">
        <v>0</v>
      </c>
      <c r="R26" s="45">
        <v>0</v>
      </c>
      <c r="S26" s="45" t="s">
        <v>19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</row>
    <row r="27" spans="1:27" ht="47.25" x14ac:dyDescent="0.25">
      <c r="A27" s="19" t="s">
        <v>58</v>
      </c>
      <c r="B27" s="8" t="s">
        <v>10</v>
      </c>
      <c r="C27" s="19" t="s">
        <v>76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0.2</v>
      </c>
      <c r="N27" s="45">
        <v>1</v>
      </c>
      <c r="O27" s="45">
        <v>0</v>
      </c>
      <c r="P27" s="45">
        <v>0</v>
      </c>
      <c r="Q27" s="45">
        <v>0</v>
      </c>
      <c r="R27" s="45">
        <v>0</v>
      </c>
      <c r="S27" s="45" t="s">
        <v>19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</row>
    <row r="28" spans="1:27" ht="31.5" x14ac:dyDescent="0.25">
      <c r="A28" s="10" t="s">
        <v>83</v>
      </c>
      <c r="B28" s="21" t="s">
        <v>82</v>
      </c>
      <c r="C28" s="7" t="s">
        <v>38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 t="s">
        <v>19</v>
      </c>
      <c r="L28" s="45">
        <v>0</v>
      </c>
      <c r="M28" s="45">
        <v>0</v>
      </c>
      <c r="N28" s="45">
        <v>0</v>
      </c>
      <c r="O28" s="45">
        <v>0</v>
      </c>
      <c r="P28" s="45" t="s">
        <v>19</v>
      </c>
      <c r="Q28" s="45">
        <v>0</v>
      </c>
      <c r="R28" s="45">
        <v>0</v>
      </c>
      <c r="S28" s="45" t="s">
        <v>19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</row>
    <row r="29" spans="1:27" ht="47.25" x14ac:dyDescent="0.25">
      <c r="A29" s="10" t="s">
        <v>85</v>
      </c>
      <c r="B29" s="21" t="s">
        <v>84</v>
      </c>
      <c r="C29" s="7" t="s">
        <v>38</v>
      </c>
      <c r="D29" s="45">
        <f>D30+D31</f>
        <v>0</v>
      </c>
      <c r="E29" s="45">
        <f t="shared" ref="E29" si="137">E30+E31</f>
        <v>0</v>
      </c>
      <c r="F29" s="45">
        <f t="shared" ref="F29" si="138">F30+F31</f>
        <v>0</v>
      </c>
      <c r="G29" s="45">
        <f t="shared" ref="G29" si="139">G30+G31</f>
        <v>0</v>
      </c>
      <c r="H29" s="45">
        <f t="shared" ref="H29" si="140">H30+H31</f>
        <v>0</v>
      </c>
      <c r="I29" s="45">
        <f t="shared" ref="I29" si="141">I30+I31</f>
        <v>0</v>
      </c>
      <c r="J29" s="45">
        <f t="shared" ref="J29" si="142">J30+J31</f>
        <v>0</v>
      </c>
      <c r="K29" s="45" t="s">
        <v>19</v>
      </c>
      <c r="L29" s="45">
        <f t="shared" ref="L29" si="143">L30+L31</f>
        <v>0</v>
      </c>
      <c r="M29" s="45">
        <f t="shared" ref="M29" si="144">M30+M31</f>
        <v>0</v>
      </c>
      <c r="N29" s="45">
        <f t="shared" ref="N29" si="145">N30+N31</f>
        <v>0</v>
      </c>
      <c r="O29" s="45">
        <f t="shared" ref="O29" si="146">O30+O31</f>
        <v>0</v>
      </c>
      <c r="P29" s="45" t="s">
        <v>19</v>
      </c>
      <c r="Q29" s="45">
        <f t="shared" ref="Q29" si="147">Q30+Q31</f>
        <v>0</v>
      </c>
      <c r="R29" s="45">
        <f t="shared" ref="R29" si="148">R30+R31</f>
        <v>0</v>
      </c>
      <c r="S29" s="45" t="s">
        <v>19</v>
      </c>
      <c r="T29" s="45">
        <f t="shared" ref="T29" si="149">T30+T31</f>
        <v>0</v>
      </c>
      <c r="U29" s="45">
        <f t="shared" ref="U29" si="150">U30+U31</f>
        <v>0</v>
      </c>
      <c r="V29" s="45">
        <f t="shared" ref="V29" si="151">V30+V31</f>
        <v>2.4</v>
      </c>
      <c r="W29" s="45">
        <f t="shared" ref="W29" si="152">W30+W31</f>
        <v>0</v>
      </c>
      <c r="X29" s="45">
        <f t="shared" ref="X29" si="153">X30+X31</f>
        <v>0</v>
      </c>
      <c r="Y29" s="45">
        <f t="shared" ref="Y29" si="154">Y30+Y31</f>
        <v>0</v>
      </c>
      <c r="Z29" s="45">
        <f t="shared" ref="Z29" si="155">Z30+Z31</f>
        <v>0</v>
      </c>
      <c r="AA29" s="45">
        <f t="shared" ref="AA29" si="156">AA30+AA31</f>
        <v>0</v>
      </c>
    </row>
    <row r="30" spans="1:27" ht="31.5" x14ac:dyDescent="0.25">
      <c r="A30" s="10" t="s">
        <v>88</v>
      </c>
      <c r="B30" s="21" t="s">
        <v>86</v>
      </c>
      <c r="C30" s="7" t="s">
        <v>38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 t="s">
        <v>19</v>
      </c>
      <c r="L30" s="45">
        <v>0</v>
      </c>
      <c r="M30" s="45">
        <v>0</v>
      </c>
      <c r="N30" s="45">
        <v>0</v>
      </c>
      <c r="O30" s="45">
        <v>0</v>
      </c>
      <c r="P30" s="45" t="s">
        <v>19</v>
      </c>
      <c r="Q30" s="45">
        <v>0</v>
      </c>
      <c r="R30" s="45">
        <v>0</v>
      </c>
      <c r="S30" s="45" t="s">
        <v>19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</row>
    <row r="31" spans="1:27" ht="31.5" x14ac:dyDescent="0.25">
      <c r="A31" s="10" t="s">
        <v>89</v>
      </c>
      <c r="B31" s="21" t="s">
        <v>87</v>
      </c>
      <c r="C31" s="7" t="s">
        <v>38</v>
      </c>
      <c r="D31" s="45">
        <f>SUM(D32:D33)</f>
        <v>0</v>
      </c>
      <c r="E31" s="45">
        <f t="shared" ref="E31" si="157">SUM(E32:E33)</f>
        <v>0</v>
      </c>
      <c r="F31" s="45">
        <f t="shared" ref="F31" si="158">SUM(F32:F33)</f>
        <v>0</v>
      </c>
      <c r="G31" s="45">
        <f t="shared" ref="G31" si="159">SUM(G32:G33)</f>
        <v>0</v>
      </c>
      <c r="H31" s="45">
        <f t="shared" ref="H31" si="160">SUM(H32:H33)</f>
        <v>0</v>
      </c>
      <c r="I31" s="45">
        <f t="shared" ref="I31" si="161">SUM(I32:I33)</f>
        <v>0</v>
      </c>
      <c r="J31" s="45">
        <f t="shared" ref="J31" si="162">SUM(J32:J33)</f>
        <v>0</v>
      </c>
      <c r="K31" s="45" t="s">
        <v>19</v>
      </c>
      <c r="L31" s="45">
        <f t="shared" ref="L31" si="163">SUM(L32:L33)</f>
        <v>0</v>
      </c>
      <c r="M31" s="45">
        <f t="shared" ref="M31" si="164">SUM(M32:M33)</f>
        <v>0</v>
      </c>
      <c r="N31" s="45">
        <f t="shared" ref="N31" si="165">SUM(N32:N33)</f>
        <v>0</v>
      </c>
      <c r="O31" s="45">
        <f t="shared" ref="O31" si="166">SUM(O32:O33)</f>
        <v>0</v>
      </c>
      <c r="P31" s="45" t="s">
        <v>19</v>
      </c>
      <c r="Q31" s="45">
        <f t="shared" ref="Q31" si="167">SUM(Q32:Q33)</f>
        <v>0</v>
      </c>
      <c r="R31" s="45">
        <f t="shared" ref="R31" si="168">SUM(R32:R33)</f>
        <v>0</v>
      </c>
      <c r="S31" s="45" t="s">
        <v>19</v>
      </c>
      <c r="T31" s="45">
        <f t="shared" ref="T31" si="169">SUM(T32:T33)</f>
        <v>0</v>
      </c>
      <c r="U31" s="45">
        <f t="shared" ref="U31" si="170">SUM(U32:U33)</f>
        <v>0</v>
      </c>
      <c r="V31" s="45">
        <f t="shared" ref="V31" si="171">SUM(V32:V33)</f>
        <v>2.4</v>
      </c>
      <c r="W31" s="45">
        <f t="shared" ref="W31" si="172">SUM(W32:W33)</f>
        <v>0</v>
      </c>
      <c r="X31" s="45">
        <f t="shared" ref="X31" si="173">SUM(X32:X33)</f>
        <v>0</v>
      </c>
      <c r="Y31" s="45">
        <f t="shared" ref="Y31" si="174">SUM(Y32:Y33)</f>
        <v>0</v>
      </c>
      <c r="Z31" s="45">
        <f t="shared" ref="Z31" si="175">SUM(Z32:Z33)</f>
        <v>0</v>
      </c>
      <c r="AA31" s="45">
        <f t="shared" ref="AA31" si="176">SUM(AA32:AA33)</f>
        <v>0</v>
      </c>
    </row>
    <row r="32" spans="1:27" ht="63" x14ac:dyDescent="0.25">
      <c r="A32" s="19" t="s">
        <v>89</v>
      </c>
      <c r="B32" s="8" t="s">
        <v>15</v>
      </c>
      <c r="C32" s="19" t="s">
        <v>72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 t="s">
        <v>19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</row>
    <row r="33" spans="1:27" ht="47.25" x14ac:dyDescent="0.25">
      <c r="A33" s="19" t="s">
        <v>89</v>
      </c>
      <c r="B33" s="8" t="s">
        <v>8</v>
      </c>
      <c r="C33" s="19" t="s">
        <v>73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 t="s">
        <v>19</v>
      </c>
      <c r="T33" s="45">
        <v>0</v>
      </c>
      <c r="U33" s="45">
        <v>0</v>
      </c>
      <c r="V33" s="45">
        <v>2.4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</row>
    <row r="34" spans="1:27" ht="31.5" x14ac:dyDescent="0.25">
      <c r="A34" s="7" t="s">
        <v>60</v>
      </c>
      <c r="B34" s="8" t="s">
        <v>61</v>
      </c>
      <c r="C34" s="7" t="s">
        <v>38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 t="s">
        <v>19</v>
      </c>
      <c r="L34" s="45">
        <v>0</v>
      </c>
      <c r="M34" s="45">
        <v>0</v>
      </c>
      <c r="N34" s="45">
        <v>0</v>
      </c>
      <c r="O34" s="45">
        <v>0</v>
      </c>
      <c r="P34" s="45" t="s">
        <v>19</v>
      </c>
      <c r="Q34" s="45">
        <v>0</v>
      </c>
      <c r="R34" s="45">
        <v>0</v>
      </c>
      <c r="S34" s="45" t="s">
        <v>19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</row>
    <row r="35" spans="1:27" ht="15.75" x14ac:dyDescent="0.25">
      <c r="A35" s="7" t="s">
        <v>62</v>
      </c>
      <c r="B35" s="8" t="s">
        <v>63</v>
      </c>
      <c r="C35" s="7" t="s">
        <v>38</v>
      </c>
      <c r="D35" s="45">
        <f t="shared" ref="D35" si="177">SUM(D36:D43)</f>
        <v>0</v>
      </c>
      <c r="E35" s="45">
        <f t="shared" ref="E35" si="178">SUM(E36:E43)</f>
        <v>0</v>
      </c>
      <c r="F35" s="45">
        <f t="shared" ref="F35" si="179">SUM(F36:F43)</f>
        <v>0</v>
      </c>
      <c r="G35" s="45">
        <f t="shared" ref="G35" si="180">SUM(G36:G43)</f>
        <v>0</v>
      </c>
      <c r="H35" s="45">
        <f t="shared" ref="H35" si="181">SUM(H36:H43)</f>
        <v>0</v>
      </c>
      <c r="I35" s="45">
        <f t="shared" ref="I35" si="182">SUM(I36:I43)</f>
        <v>0</v>
      </c>
      <c r="J35" s="45">
        <f t="shared" ref="J35" si="183">SUM(J36:J43)</f>
        <v>0</v>
      </c>
      <c r="K35" s="45" t="s">
        <v>19</v>
      </c>
      <c r="L35" s="45">
        <f t="shared" ref="L35" si="184">SUM(L36:L43)</f>
        <v>0</v>
      </c>
      <c r="M35" s="45">
        <f t="shared" ref="M35" si="185">SUM(M36:M43)</f>
        <v>0</v>
      </c>
      <c r="N35" s="45">
        <f t="shared" ref="N35" si="186">SUM(N36:N43)</f>
        <v>0</v>
      </c>
      <c r="O35" s="45">
        <f t="shared" ref="O35" si="187">SUM(O36:O43)</f>
        <v>0</v>
      </c>
      <c r="P35" s="45" t="s">
        <v>19</v>
      </c>
      <c r="Q35" s="45">
        <f t="shared" ref="Q35" si="188">SUM(Q36:Q43)</f>
        <v>0</v>
      </c>
      <c r="R35" s="45">
        <f t="shared" ref="R35" si="189">SUM(R36:R43)</f>
        <v>0</v>
      </c>
      <c r="S35" s="45" t="s">
        <v>19</v>
      </c>
      <c r="T35" s="45">
        <f t="shared" ref="T35" si="190">SUM(T36:T43)</f>
        <v>0</v>
      </c>
      <c r="U35" s="45">
        <f t="shared" ref="U35" si="191">SUM(U36:U43)</f>
        <v>0</v>
      </c>
      <c r="V35" s="45">
        <f t="shared" ref="V35" si="192">SUM(V36:V43)</f>
        <v>0</v>
      </c>
      <c r="W35" s="45">
        <f t="shared" ref="W35" si="193">SUM(W36:W43)</f>
        <v>0</v>
      </c>
      <c r="X35" s="45">
        <f t="shared" ref="X35" si="194">SUM(X36:X43)</f>
        <v>0</v>
      </c>
      <c r="Y35" s="45">
        <f t="shared" ref="Y35" si="195">SUM(Y36:Y43)</f>
        <v>0</v>
      </c>
      <c r="Z35" s="45">
        <f t="shared" ref="Z35" si="196">SUM(Z36:Z43)</f>
        <v>1.605173988</v>
      </c>
      <c r="AA35" s="45">
        <f t="shared" ref="AA35" si="197">SUM(AA36:AA43)</f>
        <v>0</v>
      </c>
    </row>
    <row r="36" spans="1:27" ht="15.75" x14ac:dyDescent="0.25">
      <c r="A36" s="19" t="s">
        <v>62</v>
      </c>
      <c r="B36" s="8" t="s">
        <v>64</v>
      </c>
      <c r="C36" s="19" t="s">
        <v>65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 t="s">
        <v>19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</row>
    <row r="37" spans="1:27" ht="31.5" x14ac:dyDescent="0.25">
      <c r="A37" s="19" t="s">
        <v>62</v>
      </c>
      <c r="B37" s="8" t="s">
        <v>11</v>
      </c>
      <c r="C37" s="19" t="s">
        <v>77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 t="s">
        <v>19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</row>
    <row r="38" spans="1:27" ht="31.5" x14ac:dyDescent="0.25">
      <c r="A38" s="19" t="s">
        <v>62</v>
      </c>
      <c r="B38" s="8" t="s">
        <v>12</v>
      </c>
      <c r="C38" s="19" t="s">
        <v>78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 t="s">
        <v>19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</row>
    <row r="39" spans="1:27" ht="31.5" x14ac:dyDescent="0.25">
      <c r="A39" s="19" t="s">
        <v>62</v>
      </c>
      <c r="B39" s="8" t="s">
        <v>13</v>
      </c>
      <c r="C39" s="19" t="s">
        <v>79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 t="s">
        <v>19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</row>
    <row r="40" spans="1:27" ht="15.75" x14ac:dyDescent="0.25">
      <c r="A40" s="19" t="s">
        <v>62</v>
      </c>
      <c r="B40" s="8" t="s">
        <v>66</v>
      </c>
      <c r="C40" s="19" t="s">
        <v>5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 t="s">
        <v>19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1.605173988</v>
      </c>
      <c r="AA40" s="45">
        <v>0</v>
      </c>
    </row>
    <row r="41" spans="1:27" ht="31.5" x14ac:dyDescent="0.25">
      <c r="A41" s="19" t="s">
        <v>62</v>
      </c>
      <c r="B41" s="8" t="s">
        <v>67</v>
      </c>
      <c r="C41" s="19" t="s">
        <v>4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 t="s">
        <v>19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</row>
    <row r="42" spans="1:27" ht="31.5" x14ac:dyDescent="0.25">
      <c r="A42" s="19" t="s">
        <v>62</v>
      </c>
      <c r="B42" s="8" t="s">
        <v>68</v>
      </c>
      <c r="C42" s="19" t="s">
        <v>2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 t="s">
        <v>19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</row>
    <row r="43" spans="1:27" ht="47.25" x14ac:dyDescent="0.25">
      <c r="A43" s="19" t="s">
        <v>62</v>
      </c>
      <c r="B43" s="8" t="s">
        <v>69</v>
      </c>
      <c r="C43" s="19" t="s">
        <v>3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 t="s">
        <v>19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</row>
  </sheetData>
  <mergeCells count="12">
    <mergeCell ref="A3:H3"/>
    <mergeCell ref="A2:AA2"/>
    <mergeCell ref="Y6:Z6"/>
    <mergeCell ref="A5:A7"/>
    <mergeCell ref="B5:B7"/>
    <mergeCell ref="C5:C7"/>
    <mergeCell ref="D5:AA5"/>
    <mergeCell ref="D6:K6"/>
    <mergeCell ref="L6:P6"/>
    <mergeCell ref="Q6:S6"/>
    <mergeCell ref="T6:U6"/>
    <mergeCell ref="V6:X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43"/>
  <sheetViews>
    <sheetView topLeftCell="A7" zoomScale="98" zoomScaleNormal="98" workbookViewId="0">
      <selection activeCell="M13" sqref="M13"/>
    </sheetView>
  </sheetViews>
  <sheetFormatPr defaultRowHeight="15" x14ac:dyDescent="0.25"/>
  <cols>
    <col min="1" max="1" width="11.85546875" style="34" customWidth="1"/>
    <col min="2" max="2" width="54.42578125" style="34" customWidth="1"/>
    <col min="3" max="3" width="20.42578125" style="34" customWidth="1"/>
    <col min="4" max="4" width="20.28515625" style="34" customWidth="1"/>
    <col min="5" max="5" width="20.140625" style="34" customWidth="1"/>
    <col min="6" max="6" width="20.28515625" style="34" customWidth="1"/>
    <col min="7" max="8" width="19" style="34" customWidth="1"/>
    <col min="9" max="9" width="18.7109375" style="34" customWidth="1"/>
    <col min="10" max="10" width="22" style="34" customWidth="1"/>
    <col min="11" max="11" width="18" style="34" customWidth="1"/>
    <col min="12" max="12" width="20" style="34" customWidth="1"/>
    <col min="13" max="13" width="19.140625" style="34" customWidth="1"/>
    <col min="14" max="14" width="15.7109375" style="34" customWidth="1"/>
    <col min="15" max="15" width="15" style="34" customWidth="1"/>
    <col min="16" max="16" width="21.7109375" style="34" customWidth="1"/>
    <col min="17" max="17" width="17.140625" style="34" customWidth="1"/>
    <col min="18" max="18" width="17.28515625" style="34" customWidth="1"/>
    <col min="19" max="19" width="17.7109375" style="34" customWidth="1"/>
    <col min="20" max="20" width="20.140625" style="34" customWidth="1"/>
    <col min="21" max="21" width="23.140625" style="34" customWidth="1"/>
    <col min="22" max="22" width="18.7109375" style="34" customWidth="1"/>
    <col min="23" max="23" width="20.28515625" style="34" customWidth="1"/>
    <col min="24" max="24" width="19.28515625" style="34" customWidth="1"/>
    <col min="25" max="25" width="17.7109375" style="34" customWidth="1"/>
    <col min="26" max="26" width="19.140625" style="34" customWidth="1"/>
    <col min="27" max="27" width="22.5703125" style="34" customWidth="1"/>
    <col min="28" max="16384" width="9.140625" style="34"/>
  </cols>
  <sheetData>
    <row r="1" spans="1:27" s="46" customFormat="1" ht="17.25" customHeight="1" x14ac:dyDescent="0.2">
      <c r="F1" s="51"/>
    </row>
    <row r="2" spans="1:27" s="46" customFormat="1" ht="21.75" customHeight="1" x14ac:dyDescent="0.2">
      <c r="A2" s="133" t="s">
        <v>456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</row>
    <row r="3" spans="1:27" s="46" customFormat="1" ht="15.75" customHeight="1" x14ac:dyDescent="0.2">
      <c r="A3" s="134"/>
      <c r="B3" s="134"/>
      <c r="C3" s="134"/>
      <c r="D3" s="134"/>
      <c r="E3" s="134"/>
      <c r="F3" s="134"/>
    </row>
    <row r="4" spans="1:27" ht="15.75" x14ac:dyDescent="0.25">
      <c r="A4" s="26" t="s">
        <v>143</v>
      </c>
      <c r="C4" s="26"/>
      <c r="D4" s="28"/>
      <c r="E4" s="28"/>
      <c r="F4" s="50"/>
      <c r="AA4" s="101" t="s">
        <v>455</v>
      </c>
    </row>
    <row r="5" spans="1:27" ht="15.75" customHeight="1" x14ac:dyDescent="0.25">
      <c r="A5" s="137" t="s">
        <v>20</v>
      </c>
      <c r="B5" s="136" t="s">
        <v>21</v>
      </c>
      <c r="C5" s="136" t="s">
        <v>144</v>
      </c>
      <c r="D5" s="136" t="s">
        <v>432</v>
      </c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</row>
    <row r="6" spans="1:27" ht="109.5" customHeight="1" x14ac:dyDescent="0.25">
      <c r="A6" s="137"/>
      <c r="B6" s="136"/>
      <c r="C6" s="136"/>
      <c r="D6" s="136" t="s">
        <v>145</v>
      </c>
      <c r="E6" s="136"/>
      <c r="F6" s="136"/>
      <c r="G6" s="136"/>
      <c r="H6" s="136"/>
      <c r="I6" s="136"/>
      <c r="J6" s="136"/>
      <c r="K6" s="136"/>
      <c r="L6" s="136" t="s">
        <v>146</v>
      </c>
      <c r="M6" s="136"/>
      <c r="N6" s="136"/>
      <c r="O6" s="136"/>
      <c r="P6" s="136"/>
      <c r="Q6" s="136" t="s">
        <v>147</v>
      </c>
      <c r="R6" s="136"/>
      <c r="S6" s="136"/>
      <c r="T6" s="136" t="s">
        <v>148</v>
      </c>
      <c r="U6" s="136"/>
      <c r="V6" s="136" t="s">
        <v>149</v>
      </c>
      <c r="W6" s="136"/>
      <c r="X6" s="136"/>
      <c r="Y6" s="136" t="s">
        <v>150</v>
      </c>
      <c r="Z6" s="136"/>
      <c r="AA6" s="47" t="s">
        <v>151</v>
      </c>
    </row>
    <row r="7" spans="1:27" ht="264.75" customHeight="1" x14ac:dyDescent="0.25">
      <c r="A7" s="137"/>
      <c r="B7" s="136"/>
      <c r="C7" s="136"/>
      <c r="D7" s="48" t="s">
        <v>152</v>
      </c>
      <c r="E7" s="48" t="s">
        <v>153</v>
      </c>
      <c r="F7" s="48" t="s">
        <v>154</v>
      </c>
      <c r="G7" s="48" t="s">
        <v>155</v>
      </c>
      <c r="H7" s="47" t="s">
        <v>156</v>
      </c>
      <c r="I7" s="47" t="s">
        <v>157</v>
      </c>
      <c r="J7" s="49" t="s">
        <v>158</v>
      </c>
      <c r="K7" s="47" t="s">
        <v>159</v>
      </c>
      <c r="L7" s="48" t="s">
        <v>160</v>
      </c>
      <c r="M7" s="48" t="s">
        <v>161</v>
      </c>
      <c r="N7" s="48" t="s">
        <v>162</v>
      </c>
      <c r="O7" s="48" t="s">
        <v>163</v>
      </c>
      <c r="P7" s="49" t="s">
        <v>164</v>
      </c>
      <c r="Q7" s="49" t="s">
        <v>165</v>
      </c>
      <c r="R7" s="49" t="s">
        <v>166</v>
      </c>
      <c r="S7" s="49" t="s">
        <v>167</v>
      </c>
      <c r="T7" s="49" t="s">
        <v>168</v>
      </c>
      <c r="U7" s="49" t="s">
        <v>169</v>
      </c>
      <c r="V7" s="49" t="s">
        <v>200</v>
      </c>
      <c r="W7" s="49" t="s">
        <v>199</v>
      </c>
      <c r="X7" s="49" t="s">
        <v>198</v>
      </c>
      <c r="Y7" s="49" t="s">
        <v>170</v>
      </c>
      <c r="Z7" s="49" t="s">
        <v>171</v>
      </c>
      <c r="AA7" s="49" t="s">
        <v>201</v>
      </c>
    </row>
    <row r="8" spans="1:27" ht="15.75" x14ac:dyDescent="0.25">
      <c r="A8" s="10">
        <v>1</v>
      </c>
      <c r="B8" s="42">
        <v>2</v>
      </c>
      <c r="C8" s="43">
        <v>3</v>
      </c>
      <c r="D8" s="44" t="s">
        <v>173</v>
      </c>
      <c r="E8" s="44" t="s">
        <v>174</v>
      </c>
      <c r="F8" s="44" t="s">
        <v>175</v>
      </c>
      <c r="G8" s="44" t="s">
        <v>176</v>
      </c>
      <c r="H8" s="44" t="s">
        <v>177</v>
      </c>
      <c r="I8" s="44" t="s">
        <v>178</v>
      </c>
      <c r="J8" s="44" t="s">
        <v>179</v>
      </c>
      <c r="K8" s="44" t="s">
        <v>180</v>
      </c>
      <c r="L8" s="44" t="s">
        <v>181</v>
      </c>
      <c r="M8" s="44" t="s">
        <v>182</v>
      </c>
      <c r="N8" s="44" t="s">
        <v>183</v>
      </c>
      <c r="O8" s="44" t="s">
        <v>184</v>
      </c>
      <c r="P8" s="44" t="s">
        <v>185</v>
      </c>
      <c r="Q8" s="44" t="s">
        <v>186</v>
      </c>
      <c r="R8" s="44" t="s">
        <v>187</v>
      </c>
      <c r="S8" s="44" t="s">
        <v>188</v>
      </c>
      <c r="T8" s="44" t="s">
        <v>189</v>
      </c>
      <c r="U8" s="44" t="s">
        <v>190</v>
      </c>
      <c r="V8" s="44" t="s">
        <v>191</v>
      </c>
      <c r="W8" s="44" t="s">
        <v>192</v>
      </c>
      <c r="X8" s="44" t="s">
        <v>193</v>
      </c>
      <c r="Y8" s="44" t="s">
        <v>194</v>
      </c>
      <c r="Z8" s="44" t="s">
        <v>195</v>
      </c>
      <c r="AA8" s="44" t="s">
        <v>196</v>
      </c>
    </row>
    <row r="9" spans="1:27" ht="31.5" x14ac:dyDescent="0.25">
      <c r="A9" s="7">
        <v>0</v>
      </c>
      <c r="B9" s="8" t="s">
        <v>37</v>
      </c>
      <c r="C9" s="7" t="s">
        <v>38</v>
      </c>
      <c r="D9" s="45">
        <f t="shared" ref="D9" si="0">SUM(D11,D17,D34,D35)</f>
        <v>0</v>
      </c>
      <c r="E9" s="45">
        <f t="shared" ref="E9" si="1">SUM(E11,E17,E34,E35)</f>
        <v>0</v>
      </c>
      <c r="F9" s="45">
        <f t="shared" ref="F9" si="2">SUM(F11,F17,F34,F35)</f>
        <v>0</v>
      </c>
      <c r="G9" s="45">
        <f t="shared" ref="G9" si="3">SUM(G11,G17,G34,G35)</f>
        <v>0</v>
      </c>
      <c r="H9" s="45">
        <f t="shared" ref="H9" si="4">SUM(H11,H17,H34,H35)</f>
        <v>0</v>
      </c>
      <c r="I9" s="45">
        <f t="shared" ref="I9" si="5">SUM(I11,I17,I34,I35)</f>
        <v>0</v>
      </c>
      <c r="J9" s="45">
        <f t="shared" ref="J9" si="6">SUM(J11,J17,J34,J35)</f>
        <v>0</v>
      </c>
      <c r="K9" s="45" t="s">
        <v>19</v>
      </c>
      <c r="L9" s="45">
        <f t="shared" ref="L9" si="7">SUM(L11,L17,L34,L35)</f>
        <v>0</v>
      </c>
      <c r="M9" s="45">
        <f t="shared" ref="M9" si="8">SUM(M11,M17,M34,M35)</f>
        <v>0</v>
      </c>
      <c r="N9" s="45">
        <f t="shared" ref="N9" si="9">SUM(N11,N17,N34,N35)</f>
        <v>0</v>
      </c>
      <c r="O9" s="45">
        <f t="shared" ref="O9" si="10">SUM(O11,O17,O34,O35)</f>
        <v>0</v>
      </c>
      <c r="P9" s="45" t="s">
        <v>19</v>
      </c>
      <c r="Q9" s="45">
        <f>SUM(Q11,Q17,Q34,Q35)</f>
        <v>0</v>
      </c>
      <c r="R9" s="45">
        <f>SUM(R11,R17,R34,R35)</f>
        <v>0</v>
      </c>
      <c r="S9" s="45" t="s">
        <v>19</v>
      </c>
      <c r="T9" s="45">
        <f t="shared" ref="T9" si="11">SUM(T11,T17,T34,T35)</f>
        <v>0</v>
      </c>
      <c r="U9" s="45">
        <f t="shared" ref="U9" si="12">SUM(U11,U17,U34,U35)</f>
        <v>0</v>
      </c>
      <c r="V9" s="45">
        <f t="shared" ref="V9" si="13">SUM(V11,V17,V34,V35)</f>
        <v>0</v>
      </c>
      <c r="W9" s="45">
        <f t="shared" ref="W9" si="14">SUM(W11,W17,W34,W35)</f>
        <v>0</v>
      </c>
      <c r="X9" s="45">
        <f t="shared" ref="X9" si="15">SUM(X11,X17,X34,X35)</f>
        <v>0</v>
      </c>
      <c r="Y9" s="45">
        <f t="shared" ref="Y9" si="16">SUM(Y11,Y17,Y34,Y35)</f>
        <v>0</v>
      </c>
      <c r="Z9" s="45">
        <f t="shared" ref="Z9" si="17">SUM(Z11,Z17,Z34,Z35)</f>
        <v>0</v>
      </c>
      <c r="AA9" s="45">
        <f t="shared" ref="AA9" si="18">SUM(AA11,AA17,AA34,AA35)</f>
        <v>0</v>
      </c>
    </row>
    <row r="10" spans="1:27" ht="15.75" x14ac:dyDescent="0.25">
      <c r="A10" s="7" t="s">
        <v>39</v>
      </c>
      <c r="B10" s="8" t="s">
        <v>40</v>
      </c>
      <c r="C10" s="7" t="s">
        <v>38</v>
      </c>
      <c r="D10" s="45">
        <f t="shared" ref="D10" si="19">D9</f>
        <v>0</v>
      </c>
      <c r="E10" s="45">
        <f t="shared" ref="E10" si="20">E9</f>
        <v>0</v>
      </c>
      <c r="F10" s="45">
        <f t="shared" ref="F10" si="21">F9</f>
        <v>0</v>
      </c>
      <c r="G10" s="45">
        <f t="shared" ref="G10" si="22">G9</f>
        <v>0</v>
      </c>
      <c r="H10" s="45">
        <f t="shared" ref="H10" si="23">H9</f>
        <v>0</v>
      </c>
      <c r="I10" s="45">
        <f t="shared" ref="I10" si="24">I9</f>
        <v>0</v>
      </c>
      <c r="J10" s="45">
        <f t="shared" ref="J10" si="25">J9</f>
        <v>0</v>
      </c>
      <c r="K10" s="45" t="s">
        <v>19</v>
      </c>
      <c r="L10" s="45">
        <f t="shared" ref="L10" si="26">L9</f>
        <v>0</v>
      </c>
      <c r="M10" s="45">
        <f t="shared" ref="M10" si="27">M9</f>
        <v>0</v>
      </c>
      <c r="N10" s="45">
        <f t="shared" ref="N10" si="28">N9</f>
        <v>0</v>
      </c>
      <c r="O10" s="45">
        <f t="shared" ref="O10" si="29">O9</f>
        <v>0</v>
      </c>
      <c r="P10" s="45" t="s">
        <v>19</v>
      </c>
      <c r="Q10" s="45">
        <f t="shared" ref="Q10" si="30">Q9</f>
        <v>0</v>
      </c>
      <c r="R10" s="45">
        <f t="shared" ref="R10" si="31">R9</f>
        <v>0</v>
      </c>
      <c r="S10" s="45" t="s">
        <v>19</v>
      </c>
      <c r="T10" s="45">
        <f t="shared" ref="T10" si="32">T9</f>
        <v>0</v>
      </c>
      <c r="U10" s="45">
        <f t="shared" ref="U10" si="33">U9</f>
        <v>0</v>
      </c>
      <c r="V10" s="45">
        <f t="shared" ref="V10" si="34">V9</f>
        <v>0</v>
      </c>
      <c r="W10" s="45">
        <f t="shared" ref="W10" si="35">W9</f>
        <v>0</v>
      </c>
      <c r="X10" s="45">
        <f t="shared" ref="X10" si="36">X9</f>
        <v>0</v>
      </c>
      <c r="Y10" s="45">
        <f t="shared" ref="Y10" si="37">Y9</f>
        <v>0</v>
      </c>
      <c r="Z10" s="45">
        <f t="shared" ref="Z10" si="38">Z9</f>
        <v>0</v>
      </c>
      <c r="AA10" s="45">
        <f t="shared" ref="AA10" si="39">AA9</f>
        <v>0</v>
      </c>
    </row>
    <row r="11" spans="1:27" ht="15.75" x14ac:dyDescent="0.25">
      <c r="A11" s="7" t="s">
        <v>41</v>
      </c>
      <c r="B11" s="8" t="s">
        <v>42</v>
      </c>
      <c r="C11" s="7" t="s">
        <v>38</v>
      </c>
      <c r="D11" s="45">
        <f t="shared" ref="D11" si="40">SUM(D12,D14)</f>
        <v>0</v>
      </c>
      <c r="E11" s="45">
        <f t="shared" ref="E11" si="41">SUM(E12,E14)</f>
        <v>0</v>
      </c>
      <c r="F11" s="45">
        <f t="shared" ref="F11" si="42">SUM(F12,F14)</f>
        <v>0</v>
      </c>
      <c r="G11" s="45">
        <f t="shared" ref="G11" si="43">SUM(G12,G14)</f>
        <v>0</v>
      </c>
      <c r="H11" s="45">
        <f t="shared" ref="H11" si="44">SUM(H12,H14)</f>
        <v>0</v>
      </c>
      <c r="I11" s="45">
        <f t="shared" ref="I11" si="45">SUM(I12,I14)</f>
        <v>0</v>
      </c>
      <c r="J11" s="45">
        <f t="shared" ref="J11" si="46">SUM(J12,J14)</f>
        <v>0</v>
      </c>
      <c r="K11" s="45" t="s">
        <v>19</v>
      </c>
      <c r="L11" s="45">
        <f t="shared" ref="L11" si="47">SUM(L12,L14)</f>
        <v>0</v>
      </c>
      <c r="M11" s="45">
        <f t="shared" ref="M11" si="48">SUM(M12,M14)</f>
        <v>0</v>
      </c>
      <c r="N11" s="45">
        <f t="shared" ref="N11" si="49">SUM(N12,N14)</f>
        <v>0</v>
      </c>
      <c r="O11" s="45">
        <f t="shared" ref="O11" si="50">SUM(O12,O14)</f>
        <v>0</v>
      </c>
      <c r="P11" s="45" t="s">
        <v>19</v>
      </c>
      <c r="Q11" s="45">
        <f>SUM(Q12,Q14)</f>
        <v>0</v>
      </c>
      <c r="R11" s="45">
        <f>SUM(R12,R14)</f>
        <v>0</v>
      </c>
      <c r="S11" s="45" t="s">
        <v>19</v>
      </c>
      <c r="T11" s="45">
        <f t="shared" ref="T11" si="51">SUM(T12,T14)</f>
        <v>0</v>
      </c>
      <c r="U11" s="45">
        <f t="shared" ref="U11" si="52">SUM(U12,U14)</f>
        <v>0</v>
      </c>
      <c r="V11" s="45">
        <f t="shared" ref="V11" si="53">SUM(V12,V14)</f>
        <v>0</v>
      </c>
      <c r="W11" s="45">
        <f t="shared" ref="W11" si="54">SUM(W12,W14)</f>
        <v>0</v>
      </c>
      <c r="X11" s="45">
        <f t="shared" ref="X11" si="55">SUM(X12,X14)</f>
        <v>0</v>
      </c>
      <c r="Y11" s="45">
        <f t="shared" ref="Y11" si="56">SUM(Y12,Y14)</f>
        <v>0</v>
      </c>
      <c r="Z11" s="45">
        <f t="shared" ref="Z11" si="57">SUM(Z12,Z14)</f>
        <v>0</v>
      </c>
      <c r="AA11" s="45">
        <f t="shared" ref="AA11" si="58">SUM(AA12,AA14)</f>
        <v>0</v>
      </c>
    </row>
    <row r="12" spans="1:27" ht="47.25" x14ac:dyDescent="0.25">
      <c r="A12" s="7" t="s">
        <v>43</v>
      </c>
      <c r="B12" s="8" t="s">
        <v>44</v>
      </c>
      <c r="C12" s="7" t="s">
        <v>38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 t="s">
        <v>19</v>
      </c>
      <c r="L12" s="45">
        <v>0</v>
      </c>
      <c r="M12" s="45">
        <v>0</v>
      </c>
      <c r="N12" s="45">
        <v>0</v>
      </c>
      <c r="O12" s="45">
        <v>0</v>
      </c>
      <c r="P12" s="45" t="s">
        <v>19</v>
      </c>
      <c r="Q12" s="45">
        <v>0</v>
      </c>
      <c r="R12" s="45">
        <v>0</v>
      </c>
      <c r="S12" s="45" t="s">
        <v>19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</row>
    <row r="13" spans="1:27" ht="94.5" x14ac:dyDescent="0.25">
      <c r="A13" s="7" t="s">
        <v>45</v>
      </c>
      <c r="B13" s="8" t="s">
        <v>46</v>
      </c>
      <c r="C13" s="7" t="s">
        <v>38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 t="s">
        <v>19</v>
      </c>
      <c r="L13" s="45">
        <v>0</v>
      </c>
      <c r="M13" s="45">
        <v>0</v>
      </c>
      <c r="N13" s="45">
        <v>0</v>
      </c>
      <c r="O13" s="45">
        <v>0</v>
      </c>
      <c r="P13" s="45" t="s">
        <v>19</v>
      </c>
      <c r="Q13" s="45">
        <v>0</v>
      </c>
      <c r="R13" s="45">
        <v>0</v>
      </c>
      <c r="S13" s="45" t="s">
        <v>19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</row>
    <row r="14" spans="1:27" ht="78.75" x14ac:dyDescent="0.25">
      <c r="A14" s="7" t="s">
        <v>47</v>
      </c>
      <c r="B14" s="8" t="s">
        <v>48</v>
      </c>
      <c r="C14" s="7" t="s">
        <v>38</v>
      </c>
      <c r="D14" s="45">
        <f t="shared" ref="D14:J14" si="59">D15</f>
        <v>0</v>
      </c>
      <c r="E14" s="45">
        <f t="shared" si="59"/>
        <v>0</v>
      </c>
      <c r="F14" s="45">
        <f t="shared" si="59"/>
        <v>0</v>
      </c>
      <c r="G14" s="45">
        <f t="shared" si="59"/>
        <v>0</v>
      </c>
      <c r="H14" s="45">
        <f t="shared" si="59"/>
        <v>0</v>
      </c>
      <c r="I14" s="45">
        <f t="shared" si="59"/>
        <v>0</v>
      </c>
      <c r="J14" s="45">
        <f t="shared" si="59"/>
        <v>0</v>
      </c>
      <c r="K14" s="45" t="s">
        <v>19</v>
      </c>
      <c r="L14" s="45">
        <f t="shared" ref="L14:AA14" si="60">L15</f>
        <v>0</v>
      </c>
      <c r="M14" s="45">
        <f t="shared" si="60"/>
        <v>0</v>
      </c>
      <c r="N14" s="45">
        <f t="shared" si="60"/>
        <v>0</v>
      </c>
      <c r="O14" s="45">
        <f t="shared" si="60"/>
        <v>0</v>
      </c>
      <c r="P14" s="45" t="s">
        <v>19</v>
      </c>
      <c r="Q14" s="45">
        <f t="shared" si="60"/>
        <v>0</v>
      </c>
      <c r="R14" s="45">
        <f t="shared" si="60"/>
        <v>0</v>
      </c>
      <c r="S14" s="45" t="s">
        <v>19</v>
      </c>
      <c r="T14" s="45">
        <f t="shared" si="60"/>
        <v>0</v>
      </c>
      <c r="U14" s="45">
        <f t="shared" si="60"/>
        <v>0</v>
      </c>
      <c r="V14" s="45">
        <f t="shared" si="60"/>
        <v>0</v>
      </c>
      <c r="W14" s="45">
        <f t="shared" si="60"/>
        <v>0</v>
      </c>
      <c r="X14" s="45">
        <f t="shared" si="60"/>
        <v>0</v>
      </c>
      <c r="Y14" s="45">
        <f t="shared" si="60"/>
        <v>0</v>
      </c>
      <c r="Z14" s="45">
        <f t="shared" si="60"/>
        <v>0</v>
      </c>
      <c r="AA14" s="45">
        <f t="shared" si="60"/>
        <v>0</v>
      </c>
    </row>
    <row r="15" spans="1:27" ht="63" x14ac:dyDescent="0.25">
      <c r="A15" s="7" t="s">
        <v>49</v>
      </c>
      <c r="B15" s="8" t="s">
        <v>50</v>
      </c>
      <c r="C15" s="7" t="s">
        <v>38</v>
      </c>
      <c r="D15" s="45">
        <f t="shared" ref="D15" si="61">SUM(D16:D16)</f>
        <v>0</v>
      </c>
      <c r="E15" s="45">
        <f t="shared" ref="E15" si="62">SUM(E16:E16)</f>
        <v>0</v>
      </c>
      <c r="F15" s="45">
        <f t="shared" ref="F15" si="63">SUM(F16:F16)</f>
        <v>0</v>
      </c>
      <c r="G15" s="45">
        <f t="shared" ref="G15" si="64">SUM(G16:G16)</f>
        <v>0</v>
      </c>
      <c r="H15" s="45">
        <f t="shared" ref="H15" si="65">SUM(H16:H16)</f>
        <v>0</v>
      </c>
      <c r="I15" s="45">
        <f t="shared" ref="I15" si="66">SUM(I16:I16)</f>
        <v>0</v>
      </c>
      <c r="J15" s="45">
        <f t="shared" ref="J15" si="67">SUM(J16:J16)</f>
        <v>0</v>
      </c>
      <c r="K15" s="45" t="s">
        <v>19</v>
      </c>
      <c r="L15" s="45">
        <f t="shared" ref="L15" si="68">SUM(L16:L16)</f>
        <v>0</v>
      </c>
      <c r="M15" s="45">
        <f t="shared" ref="M15" si="69">SUM(M16:M16)</f>
        <v>0</v>
      </c>
      <c r="N15" s="45">
        <f t="shared" ref="N15" si="70">SUM(N16:N16)</f>
        <v>0</v>
      </c>
      <c r="O15" s="45">
        <f t="shared" ref="O15" si="71">SUM(O16:O16)</f>
        <v>0</v>
      </c>
      <c r="P15" s="45" t="s">
        <v>19</v>
      </c>
      <c r="Q15" s="45">
        <f>SUM(Q16:Q16)</f>
        <v>0</v>
      </c>
      <c r="R15" s="45">
        <f>SUM(R16:R16)</f>
        <v>0</v>
      </c>
      <c r="S15" s="45" t="s">
        <v>19</v>
      </c>
      <c r="T15" s="45">
        <f t="shared" ref="T15" si="72">SUM(T16:T16)</f>
        <v>0</v>
      </c>
      <c r="U15" s="45">
        <f t="shared" ref="U15" si="73">SUM(U16:U16)</f>
        <v>0</v>
      </c>
      <c r="V15" s="45">
        <f t="shared" ref="V15" si="74">SUM(V16:V16)</f>
        <v>0</v>
      </c>
      <c r="W15" s="45">
        <f t="shared" ref="W15" si="75">SUM(W16:W16)</f>
        <v>0</v>
      </c>
      <c r="X15" s="45">
        <f t="shared" ref="X15" si="76">SUM(X16:X16)</f>
        <v>0</v>
      </c>
      <c r="Y15" s="45">
        <f t="shared" ref="Y15" si="77">SUM(Y16:Y16)</f>
        <v>0</v>
      </c>
      <c r="Z15" s="45">
        <f t="shared" ref="Z15" si="78">SUM(Z16:Z16)</f>
        <v>0</v>
      </c>
      <c r="AA15" s="45">
        <f t="shared" ref="AA15" si="79">SUM(AA16:AA16)</f>
        <v>0</v>
      </c>
    </row>
    <row r="16" spans="1:27" ht="15.75" x14ac:dyDescent="0.25">
      <c r="A16" s="19" t="s">
        <v>49</v>
      </c>
      <c r="B16" s="8" t="s">
        <v>6</v>
      </c>
      <c r="C16" s="19" t="s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 t="s">
        <v>19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</row>
    <row r="17" spans="1:27" ht="31.5" x14ac:dyDescent="0.25">
      <c r="A17" s="7" t="s">
        <v>51</v>
      </c>
      <c r="B17" s="8" t="s">
        <v>137</v>
      </c>
      <c r="C17" s="7" t="s">
        <v>38</v>
      </c>
      <c r="D17" s="45">
        <f t="shared" ref="D17" si="80">SUM(D18,D23,D28,D29)</f>
        <v>0</v>
      </c>
      <c r="E17" s="45">
        <f t="shared" ref="E17" si="81">SUM(E18,E23)</f>
        <v>0</v>
      </c>
      <c r="F17" s="45">
        <f t="shared" ref="F17" si="82">SUM(F18,F23,F28,F29)</f>
        <v>0</v>
      </c>
      <c r="G17" s="45">
        <f t="shared" ref="G17" si="83">SUM(G18,G23,G28,G29)</f>
        <v>0</v>
      </c>
      <c r="H17" s="45">
        <f t="shared" ref="H17" si="84">SUM(H18,H23,H28,H29)</f>
        <v>0</v>
      </c>
      <c r="I17" s="45">
        <f>SUM(I18,I23,I28,I29)</f>
        <v>0</v>
      </c>
      <c r="J17" s="45">
        <f>SUM(J18,J23,J28,J29)</f>
        <v>0</v>
      </c>
      <c r="K17" s="45" t="s">
        <v>19</v>
      </c>
      <c r="L17" s="45">
        <f t="shared" ref="L17" si="85">SUM(L18,L23,L28,L29)</f>
        <v>0</v>
      </c>
      <c r="M17" s="45">
        <f t="shared" ref="M17" si="86">SUM(M18,M23,M28,M29)</f>
        <v>0</v>
      </c>
      <c r="N17" s="45">
        <f t="shared" ref="N17" si="87">SUM(N18,N23,N28,N29)</f>
        <v>0</v>
      </c>
      <c r="O17" s="45">
        <f t="shared" ref="O17" si="88">SUM(O18,O23,O28,O29)</f>
        <v>0</v>
      </c>
      <c r="P17" s="45" t="s">
        <v>19</v>
      </c>
      <c r="Q17" s="45">
        <f t="shared" ref="Q17" si="89">SUM(Q18,Q23,Q28,Q29)</f>
        <v>0</v>
      </c>
      <c r="R17" s="45">
        <f t="shared" ref="R17" si="90">SUM(R18,R23,R28,R29)</f>
        <v>0</v>
      </c>
      <c r="S17" s="45" t="s">
        <v>19</v>
      </c>
      <c r="T17" s="45">
        <f>SUM(T18,T23,T28,T29)</f>
        <v>0</v>
      </c>
      <c r="U17" s="45">
        <f>SUM(U18,U23,U28,U29)</f>
        <v>0</v>
      </c>
      <c r="V17" s="45">
        <f>SUM(V18,V23,V28,V29)</f>
        <v>0</v>
      </c>
      <c r="W17" s="45">
        <f t="shared" ref="W17" si="91">SUM(W18,W23,W28,W29)</f>
        <v>0</v>
      </c>
      <c r="X17" s="45">
        <f t="shared" ref="X17" si="92">SUM(X18,X23,X28,X29)</f>
        <v>0</v>
      </c>
      <c r="Y17" s="45">
        <f t="shared" ref="Y17" si="93">SUM(Y18,Y23,Y28,Y29)</f>
        <v>0</v>
      </c>
      <c r="Z17" s="45">
        <f t="shared" ref="Z17" si="94">SUM(Z18,Z23,Z28,Z29)</f>
        <v>0</v>
      </c>
      <c r="AA17" s="45">
        <f t="shared" ref="AA17" si="95">SUM(AA18,AA23,AA28,AA29)</f>
        <v>0</v>
      </c>
    </row>
    <row r="18" spans="1:27" ht="63" x14ac:dyDescent="0.25">
      <c r="A18" s="7" t="s">
        <v>52</v>
      </c>
      <c r="B18" s="8" t="s">
        <v>53</v>
      </c>
      <c r="C18" s="7" t="s">
        <v>38</v>
      </c>
      <c r="D18" s="45">
        <f t="shared" ref="D18:J18" si="96">D19</f>
        <v>0</v>
      </c>
      <c r="E18" s="45">
        <f t="shared" si="96"/>
        <v>0</v>
      </c>
      <c r="F18" s="45">
        <f t="shared" si="96"/>
        <v>0</v>
      </c>
      <c r="G18" s="45">
        <f t="shared" si="96"/>
        <v>0</v>
      </c>
      <c r="H18" s="45">
        <f t="shared" si="96"/>
        <v>0</v>
      </c>
      <c r="I18" s="45">
        <f t="shared" si="96"/>
        <v>0</v>
      </c>
      <c r="J18" s="45">
        <f t="shared" si="96"/>
        <v>0</v>
      </c>
      <c r="K18" s="45" t="s">
        <v>19</v>
      </c>
      <c r="L18" s="45">
        <f t="shared" ref="L18:AA18" si="97">L19</f>
        <v>0</v>
      </c>
      <c r="M18" s="45">
        <f t="shared" si="97"/>
        <v>0</v>
      </c>
      <c r="N18" s="45">
        <f t="shared" si="97"/>
        <v>0</v>
      </c>
      <c r="O18" s="45">
        <f t="shared" si="97"/>
        <v>0</v>
      </c>
      <c r="P18" s="45" t="s">
        <v>19</v>
      </c>
      <c r="Q18" s="45">
        <f t="shared" si="97"/>
        <v>0</v>
      </c>
      <c r="R18" s="45">
        <f t="shared" si="97"/>
        <v>0</v>
      </c>
      <c r="S18" s="45" t="s">
        <v>19</v>
      </c>
      <c r="T18" s="45">
        <f t="shared" si="97"/>
        <v>0</v>
      </c>
      <c r="U18" s="45">
        <f t="shared" si="97"/>
        <v>0</v>
      </c>
      <c r="V18" s="45">
        <f t="shared" si="97"/>
        <v>0</v>
      </c>
      <c r="W18" s="45">
        <f t="shared" si="97"/>
        <v>0</v>
      </c>
      <c r="X18" s="45">
        <f t="shared" si="97"/>
        <v>0</v>
      </c>
      <c r="Y18" s="45">
        <f t="shared" si="97"/>
        <v>0</v>
      </c>
      <c r="Z18" s="45">
        <f t="shared" si="97"/>
        <v>0</v>
      </c>
      <c r="AA18" s="45">
        <f t="shared" si="97"/>
        <v>0</v>
      </c>
    </row>
    <row r="19" spans="1:27" ht="31.5" x14ac:dyDescent="0.25">
      <c r="A19" s="7" t="s">
        <v>54</v>
      </c>
      <c r="B19" s="8" t="s">
        <v>55</v>
      </c>
      <c r="C19" s="7" t="s">
        <v>38</v>
      </c>
      <c r="D19" s="45">
        <f t="shared" ref="D19" si="98">SUM(D20:D21)</f>
        <v>0</v>
      </c>
      <c r="E19" s="45">
        <f t="shared" ref="E19" si="99">SUM(E20:E21)</f>
        <v>0</v>
      </c>
      <c r="F19" s="45">
        <f t="shared" ref="F19" si="100">SUM(F20:F21)</f>
        <v>0</v>
      </c>
      <c r="G19" s="45">
        <f t="shared" ref="G19" si="101">SUM(G20:G21)</f>
        <v>0</v>
      </c>
      <c r="H19" s="45">
        <f t="shared" ref="H19" si="102">SUM(H20:H21)</f>
        <v>0</v>
      </c>
      <c r="I19" s="45">
        <f t="shared" ref="I19" si="103">SUM(I20:I21)</f>
        <v>0</v>
      </c>
      <c r="J19" s="45">
        <f t="shared" ref="J19" si="104">SUM(J20:J21)</f>
        <v>0</v>
      </c>
      <c r="K19" s="45" t="s">
        <v>19</v>
      </c>
      <c r="L19" s="45">
        <f t="shared" ref="L19" si="105">SUM(L20:L21)</f>
        <v>0</v>
      </c>
      <c r="M19" s="45">
        <f t="shared" ref="M19" si="106">SUM(M20:M21)</f>
        <v>0</v>
      </c>
      <c r="N19" s="45">
        <f t="shared" ref="N19" si="107">SUM(N20:N21)</f>
        <v>0</v>
      </c>
      <c r="O19" s="45">
        <f t="shared" ref="O19" si="108">SUM(O20:O21)</f>
        <v>0</v>
      </c>
      <c r="P19" s="45" t="s">
        <v>19</v>
      </c>
      <c r="Q19" s="45">
        <f>SUM(Q20:Q21)</f>
        <v>0</v>
      </c>
      <c r="R19" s="45">
        <f>SUM(R20:R21)</f>
        <v>0</v>
      </c>
      <c r="S19" s="45" t="s">
        <v>19</v>
      </c>
      <c r="T19" s="45">
        <f t="shared" ref="T19" si="109">SUM(T20:T21)</f>
        <v>0</v>
      </c>
      <c r="U19" s="45">
        <f t="shared" ref="U19" si="110">SUM(U20:U21)</f>
        <v>0</v>
      </c>
      <c r="V19" s="45">
        <f t="shared" ref="V19" si="111">SUM(V20:V21)</f>
        <v>0</v>
      </c>
      <c r="W19" s="45">
        <f t="shared" ref="W19" si="112">SUM(W20:W21)</f>
        <v>0</v>
      </c>
      <c r="X19" s="45">
        <f t="shared" ref="X19" si="113">SUM(X20:X21)</f>
        <v>0</v>
      </c>
      <c r="Y19" s="45">
        <f t="shared" ref="Y19" si="114">SUM(Y20:Y21)</f>
        <v>0</v>
      </c>
      <c r="Z19" s="45">
        <f t="shared" ref="Z19" si="115">SUM(Z20:Z21)</f>
        <v>0</v>
      </c>
      <c r="AA19" s="45">
        <f t="shared" ref="AA19" si="116">SUM(AA20:AA21)</f>
        <v>0</v>
      </c>
    </row>
    <row r="20" spans="1:27" ht="63" x14ac:dyDescent="0.25">
      <c r="A20" s="19" t="s">
        <v>54</v>
      </c>
      <c r="B20" s="8" t="s">
        <v>439</v>
      </c>
      <c r="C20" s="19" t="s">
        <v>1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 t="s">
        <v>19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</row>
    <row r="21" spans="1:27" ht="47.25" x14ac:dyDescent="0.25">
      <c r="A21" s="19" t="s">
        <v>54</v>
      </c>
      <c r="B21" s="8" t="s">
        <v>7</v>
      </c>
      <c r="C21" s="19" t="s">
        <v>71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 t="s">
        <v>19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</row>
    <row r="22" spans="1:27" ht="47.25" x14ac:dyDescent="0.25">
      <c r="A22" s="10" t="s">
        <v>70</v>
      </c>
      <c r="B22" s="20" t="s">
        <v>80</v>
      </c>
      <c r="C22" s="7" t="s">
        <v>38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 t="s">
        <v>19</v>
      </c>
      <c r="L22" s="45">
        <v>0</v>
      </c>
      <c r="M22" s="45">
        <v>0</v>
      </c>
      <c r="N22" s="45">
        <v>0</v>
      </c>
      <c r="O22" s="45">
        <v>0</v>
      </c>
      <c r="P22" s="45" t="s">
        <v>19</v>
      </c>
      <c r="Q22" s="45">
        <v>0</v>
      </c>
      <c r="R22" s="45">
        <v>0</v>
      </c>
      <c r="S22" s="45" t="s">
        <v>19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</row>
    <row r="23" spans="1:27" ht="47.25" x14ac:dyDescent="0.25">
      <c r="A23" s="7" t="s">
        <v>56</v>
      </c>
      <c r="B23" s="8" t="s">
        <v>57</v>
      </c>
      <c r="C23" s="7" t="s">
        <v>38</v>
      </c>
      <c r="D23" s="45">
        <f t="shared" ref="D23:J23" si="117">D24</f>
        <v>0</v>
      </c>
      <c r="E23" s="45">
        <f t="shared" si="117"/>
        <v>0</v>
      </c>
      <c r="F23" s="45">
        <f t="shared" si="117"/>
        <v>0</v>
      </c>
      <c r="G23" s="45">
        <f t="shared" si="117"/>
        <v>0</v>
      </c>
      <c r="H23" s="45">
        <f t="shared" si="117"/>
        <v>0</v>
      </c>
      <c r="I23" s="45">
        <f t="shared" si="117"/>
        <v>0</v>
      </c>
      <c r="J23" s="45">
        <f t="shared" si="117"/>
        <v>0</v>
      </c>
      <c r="K23" s="45" t="s">
        <v>19</v>
      </c>
      <c r="L23" s="45">
        <f t="shared" ref="L23:AA23" si="118">L24</f>
        <v>0</v>
      </c>
      <c r="M23" s="45">
        <f t="shared" si="118"/>
        <v>0</v>
      </c>
      <c r="N23" s="45">
        <f t="shared" si="118"/>
        <v>0</v>
      </c>
      <c r="O23" s="45">
        <f t="shared" si="118"/>
        <v>0</v>
      </c>
      <c r="P23" s="45" t="s">
        <v>19</v>
      </c>
      <c r="Q23" s="45">
        <f t="shared" si="118"/>
        <v>0</v>
      </c>
      <c r="R23" s="45">
        <f t="shared" si="118"/>
        <v>0</v>
      </c>
      <c r="S23" s="45" t="s">
        <v>19</v>
      </c>
      <c r="T23" s="45">
        <f t="shared" si="118"/>
        <v>0</v>
      </c>
      <c r="U23" s="45">
        <f t="shared" si="118"/>
        <v>0</v>
      </c>
      <c r="V23" s="45">
        <f t="shared" si="118"/>
        <v>0</v>
      </c>
      <c r="W23" s="45">
        <f t="shared" si="118"/>
        <v>0</v>
      </c>
      <c r="X23" s="45">
        <f t="shared" si="118"/>
        <v>0</v>
      </c>
      <c r="Y23" s="45">
        <f t="shared" si="118"/>
        <v>0</v>
      </c>
      <c r="Z23" s="45">
        <f t="shared" si="118"/>
        <v>0</v>
      </c>
      <c r="AA23" s="45">
        <f t="shared" si="118"/>
        <v>0</v>
      </c>
    </row>
    <row r="24" spans="1:27" ht="31.5" x14ac:dyDescent="0.25">
      <c r="A24" s="7" t="s">
        <v>58</v>
      </c>
      <c r="B24" s="8" t="s">
        <v>59</v>
      </c>
      <c r="C24" s="7" t="s">
        <v>38</v>
      </c>
      <c r="D24" s="45">
        <f t="shared" ref="D24" si="119">SUM(D25:D27)</f>
        <v>0</v>
      </c>
      <c r="E24" s="45">
        <f t="shared" ref="E24" si="120">SUM(E25:E27)</f>
        <v>0</v>
      </c>
      <c r="F24" s="45">
        <f t="shared" ref="F24" si="121">SUM(F25:F27)</f>
        <v>0</v>
      </c>
      <c r="G24" s="45">
        <f t="shared" ref="G24" si="122">SUM(G25:G27)</f>
        <v>0</v>
      </c>
      <c r="H24" s="45">
        <f t="shared" ref="H24" si="123">SUM(H25:H27)</f>
        <v>0</v>
      </c>
      <c r="I24" s="45">
        <f t="shared" ref="I24" si="124">SUM(I25:I27)</f>
        <v>0</v>
      </c>
      <c r="J24" s="45">
        <f t="shared" ref="J24" si="125">SUM(J25:J27)</f>
        <v>0</v>
      </c>
      <c r="K24" s="45" t="s">
        <v>19</v>
      </c>
      <c r="L24" s="45">
        <f t="shared" ref="L24" si="126">SUM(L25:L27)</f>
        <v>0</v>
      </c>
      <c r="M24" s="45">
        <f t="shared" ref="M24" si="127">SUM(M25:M27)</f>
        <v>0</v>
      </c>
      <c r="N24" s="45">
        <f t="shared" ref="N24" si="128">SUM(N25:N27)</f>
        <v>0</v>
      </c>
      <c r="O24" s="45">
        <f t="shared" ref="O24" si="129">SUM(O25:O27)</f>
        <v>0</v>
      </c>
      <c r="P24" s="45" t="s">
        <v>19</v>
      </c>
      <c r="Q24" s="45">
        <f>SUM(Q25:Q27)</f>
        <v>0</v>
      </c>
      <c r="R24" s="45">
        <f>SUM(R25:R27)</f>
        <v>0</v>
      </c>
      <c r="S24" s="45" t="s">
        <v>19</v>
      </c>
      <c r="T24" s="45">
        <f t="shared" ref="T24" si="130">SUM(T25:T27)</f>
        <v>0</v>
      </c>
      <c r="U24" s="45">
        <f t="shared" ref="U24" si="131">SUM(U25:U27)</f>
        <v>0</v>
      </c>
      <c r="V24" s="45">
        <f t="shared" ref="V24" si="132">SUM(V25:V27)</f>
        <v>0</v>
      </c>
      <c r="W24" s="45">
        <f t="shared" ref="W24" si="133">SUM(W25:W27)</f>
        <v>0</v>
      </c>
      <c r="X24" s="45">
        <f t="shared" ref="X24" si="134">SUM(X25:X27)</f>
        <v>0</v>
      </c>
      <c r="Y24" s="45">
        <f t="shared" ref="Y24" si="135">SUM(Y25:Y27)</f>
        <v>0</v>
      </c>
      <c r="Z24" s="45">
        <f t="shared" ref="Z24" si="136">SUM(Z25:Z27)</f>
        <v>0</v>
      </c>
      <c r="AA24" s="45">
        <f t="shared" ref="AA24" si="137">SUM(AA25:AA27)</f>
        <v>0</v>
      </c>
    </row>
    <row r="25" spans="1:27" ht="47.25" x14ac:dyDescent="0.25">
      <c r="A25" s="19" t="s">
        <v>58</v>
      </c>
      <c r="B25" s="8" t="s">
        <v>9</v>
      </c>
      <c r="C25" s="19" t="s">
        <v>74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 t="s">
        <v>19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</row>
    <row r="26" spans="1:27" ht="47.25" x14ac:dyDescent="0.25">
      <c r="A26" s="19" t="s">
        <v>58</v>
      </c>
      <c r="B26" s="8" t="s">
        <v>16</v>
      </c>
      <c r="C26" s="19" t="s">
        <v>75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 t="s">
        <v>19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</row>
    <row r="27" spans="1:27" ht="47.25" x14ac:dyDescent="0.25">
      <c r="A27" s="19" t="s">
        <v>58</v>
      </c>
      <c r="B27" s="8" t="s">
        <v>10</v>
      </c>
      <c r="C27" s="19" t="s">
        <v>76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 t="s">
        <v>19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</row>
    <row r="28" spans="1:27" ht="31.5" x14ac:dyDescent="0.25">
      <c r="A28" s="10" t="s">
        <v>83</v>
      </c>
      <c r="B28" s="21" t="s">
        <v>82</v>
      </c>
      <c r="C28" s="7" t="s">
        <v>38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 t="s">
        <v>19</v>
      </c>
      <c r="L28" s="45">
        <v>0</v>
      </c>
      <c r="M28" s="45">
        <v>0</v>
      </c>
      <c r="N28" s="45">
        <v>0</v>
      </c>
      <c r="O28" s="45">
        <v>0</v>
      </c>
      <c r="P28" s="45" t="s">
        <v>19</v>
      </c>
      <c r="Q28" s="45">
        <v>0</v>
      </c>
      <c r="R28" s="45">
        <v>0</v>
      </c>
      <c r="S28" s="45" t="s">
        <v>19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</row>
    <row r="29" spans="1:27" ht="47.25" x14ac:dyDescent="0.25">
      <c r="A29" s="10" t="s">
        <v>85</v>
      </c>
      <c r="B29" s="21" t="s">
        <v>84</v>
      </c>
      <c r="C29" s="7" t="s">
        <v>38</v>
      </c>
      <c r="D29" s="45">
        <f>D30+D31</f>
        <v>0</v>
      </c>
      <c r="E29" s="45">
        <f t="shared" ref="E29" si="138">E30+E31</f>
        <v>0</v>
      </c>
      <c r="F29" s="45">
        <f t="shared" ref="F29" si="139">F30+F31</f>
        <v>0</v>
      </c>
      <c r="G29" s="45">
        <f t="shared" ref="G29" si="140">G30+G31</f>
        <v>0</v>
      </c>
      <c r="H29" s="45">
        <f t="shared" ref="H29" si="141">H30+H31</f>
        <v>0</v>
      </c>
      <c r="I29" s="45">
        <f t="shared" ref="I29" si="142">I30+I31</f>
        <v>0</v>
      </c>
      <c r="J29" s="45">
        <f t="shared" ref="J29" si="143">J30+J31</f>
        <v>0</v>
      </c>
      <c r="K29" s="45" t="s">
        <v>19</v>
      </c>
      <c r="L29" s="45">
        <f t="shared" ref="L29" si="144">L30+L31</f>
        <v>0</v>
      </c>
      <c r="M29" s="45">
        <f t="shared" ref="M29" si="145">M30+M31</f>
        <v>0</v>
      </c>
      <c r="N29" s="45">
        <f t="shared" ref="N29" si="146">N30+N31</f>
        <v>0</v>
      </c>
      <c r="O29" s="45">
        <f t="shared" ref="O29" si="147">O30+O31</f>
        <v>0</v>
      </c>
      <c r="P29" s="45" t="s">
        <v>19</v>
      </c>
      <c r="Q29" s="45">
        <f t="shared" ref="Q29" si="148">Q30+Q31</f>
        <v>0</v>
      </c>
      <c r="R29" s="45">
        <f t="shared" ref="R29" si="149">R30+R31</f>
        <v>0</v>
      </c>
      <c r="S29" s="45" t="s">
        <v>19</v>
      </c>
      <c r="T29" s="45">
        <f t="shared" ref="T29" si="150">T30+T31</f>
        <v>0</v>
      </c>
      <c r="U29" s="45">
        <f t="shared" ref="U29" si="151">U30+U31</f>
        <v>0</v>
      </c>
      <c r="V29" s="45">
        <f t="shared" ref="V29" si="152">V30+V31</f>
        <v>0</v>
      </c>
      <c r="W29" s="45">
        <f t="shared" ref="W29" si="153">W30+W31</f>
        <v>0</v>
      </c>
      <c r="X29" s="45">
        <f t="shared" ref="X29" si="154">X30+X31</f>
        <v>0</v>
      </c>
      <c r="Y29" s="45">
        <f t="shared" ref="Y29" si="155">Y30+Y31</f>
        <v>0</v>
      </c>
      <c r="Z29" s="45">
        <f t="shared" ref="Z29" si="156">Z30+Z31</f>
        <v>0</v>
      </c>
      <c r="AA29" s="45">
        <f t="shared" ref="AA29" si="157">AA30+AA31</f>
        <v>0</v>
      </c>
    </row>
    <row r="30" spans="1:27" ht="31.5" x14ac:dyDescent="0.25">
      <c r="A30" s="10" t="s">
        <v>88</v>
      </c>
      <c r="B30" s="21" t="s">
        <v>86</v>
      </c>
      <c r="C30" s="7" t="s">
        <v>38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 t="s">
        <v>19</v>
      </c>
      <c r="L30" s="45">
        <v>0</v>
      </c>
      <c r="M30" s="45">
        <v>0</v>
      </c>
      <c r="N30" s="45">
        <v>0</v>
      </c>
      <c r="O30" s="45">
        <v>0</v>
      </c>
      <c r="P30" s="45" t="s">
        <v>19</v>
      </c>
      <c r="Q30" s="45">
        <v>0</v>
      </c>
      <c r="R30" s="45">
        <v>0</v>
      </c>
      <c r="S30" s="45" t="s">
        <v>19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</row>
    <row r="31" spans="1:27" ht="47.25" x14ac:dyDescent="0.25">
      <c r="A31" s="10" t="s">
        <v>89</v>
      </c>
      <c r="B31" s="21" t="s">
        <v>87</v>
      </c>
      <c r="C31" s="7" t="s">
        <v>38</v>
      </c>
      <c r="D31" s="45">
        <f>SUM(D32:D33)</f>
        <v>0</v>
      </c>
      <c r="E31" s="45">
        <f t="shared" ref="E31" si="158">SUM(E32:E33)</f>
        <v>0</v>
      </c>
      <c r="F31" s="45">
        <f t="shared" ref="F31" si="159">SUM(F32:F33)</f>
        <v>0</v>
      </c>
      <c r="G31" s="45">
        <f t="shared" ref="G31" si="160">SUM(G32:G33)</f>
        <v>0</v>
      </c>
      <c r="H31" s="45">
        <f t="shared" ref="H31" si="161">SUM(H32:H33)</f>
        <v>0</v>
      </c>
      <c r="I31" s="45">
        <f t="shared" ref="I31" si="162">SUM(I32:I33)</f>
        <v>0</v>
      </c>
      <c r="J31" s="45">
        <f t="shared" ref="J31" si="163">SUM(J32:J33)</f>
        <v>0</v>
      </c>
      <c r="K31" s="45" t="s">
        <v>19</v>
      </c>
      <c r="L31" s="45">
        <f t="shared" ref="L31" si="164">SUM(L32:L33)</f>
        <v>0</v>
      </c>
      <c r="M31" s="45">
        <f t="shared" ref="M31" si="165">SUM(M32:M33)</f>
        <v>0</v>
      </c>
      <c r="N31" s="45">
        <f t="shared" ref="N31" si="166">SUM(N32:N33)</f>
        <v>0</v>
      </c>
      <c r="O31" s="45">
        <f t="shared" ref="O31" si="167">SUM(O32:O33)</f>
        <v>0</v>
      </c>
      <c r="P31" s="45" t="s">
        <v>19</v>
      </c>
      <c r="Q31" s="45">
        <f t="shared" ref="Q31" si="168">SUM(Q32:Q33)</f>
        <v>0</v>
      </c>
      <c r="R31" s="45">
        <f t="shared" ref="R31" si="169">SUM(R32:R33)</f>
        <v>0</v>
      </c>
      <c r="S31" s="45" t="s">
        <v>19</v>
      </c>
      <c r="T31" s="45">
        <f t="shared" ref="T31" si="170">SUM(T32:T33)</f>
        <v>0</v>
      </c>
      <c r="U31" s="45">
        <f t="shared" ref="U31" si="171">SUM(U32:U33)</f>
        <v>0</v>
      </c>
      <c r="V31" s="45">
        <f t="shared" ref="V31" si="172">SUM(V32:V33)</f>
        <v>0</v>
      </c>
      <c r="W31" s="45">
        <f t="shared" ref="W31" si="173">SUM(W32:W33)</f>
        <v>0</v>
      </c>
      <c r="X31" s="45">
        <f t="shared" ref="X31" si="174">SUM(X32:X33)</f>
        <v>0</v>
      </c>
      <c r="Y31" s="45">
        <f t="shared" ref="Y31" si="175">SUM(Y32:Y33)</f>
        <v>0</v>
      </c>
      <c r="Z31" s="45">
        <f t="shared" ref="Z31" si="176">SUM(Z32:Z33)</f>
        <v>0</v>
      </c>
      <c r="AA31" s="45">
        <f t="shared" ref="AA31" si="177">SUM(AA32:AA33)</f>
        <v>0</v>
      </c>
    </row>
    <row r="32" spans="1:27" ht="63" x14ac:dyDescent="0.25">
      <c r="A32" s="19" t="s">
        <v>89</v>
      </c>
      <c r="B32" s="8" t="s">
        <v>15</v>
      </c>
      <c r="C32" s="19" t="s">
        <v>72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 t="s">
        <v>19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</row>
    <row r="33" spans="1:27" ht="63" x14ac:dyDescent="0.25">
      <c r="A33" s="19" t="s">
        <v>89</v>
      </c>
      <c r="B33" s="8" t="s">
        <v>8</v>
      </c>
      <c r="C33" s="19" t="s">
        <v>73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 t="s">
        <v>19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</row>
    <row r="34" spans="1:27" ht="31.5" x14ac:dyDescent="0.25">
      <c r="A34" s="7" t="s">
        <v>60</v>
      </c>
      <c r="B34" s="8" t="s">
        <v>61</v>
      </c>
      <c r="C34" s="7" t="s">
        <v>38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 t="s">
        <v>19</v>
      </c>
      <c r="L34" s="45">
        <v>0</v>
      </c>
      <c r="M34" s="45">
        <v>0</v>
      </c>
      <c r="N34" s="45">
        <v>0</v>
      </c>
      <c r="O34" s="45">
        <v>0</v>
      </c>
      <c r="P34" s="45" t="s">
        <v>19</v>
      </c>
      <c r="Q34" s="45">
        <v>0</v>
      </c>
      <c r="R34" s="45">
        <v>0</v>
      </c>
      <c r="S34" s="45" t="s">
        <v>19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</row>
    <row r="35" spans="1:27" ht="31.5" x14ac:dyDescent="0.25">
      <c r="A35" s="7" t="s">
        <v>62</v>
      </c>
      <c r="B35" s="8" t="s">
        <v>63</v>
      </c>
      <c r="C35" s="7" t="s">
        <v>38</v>
      </c>
      <c r="D35" s="45">
        <f t="shared" ref="D35" si="178">SUM(D36:D43)</f>
        <v>0</v>
      </c>
      <c r="E35" s="45">
        <f t="shared" ref="E35" si="179">SUM(E36:E43)</f>
        <v>0</v>
      </c>
      <c r="F35" s="45">
        <f t="shared" ref="F35" si="180">SUM(F36:F43)</f>
        <v>0</v>
      </c>
      <c r="G35" s="45">
        <f t="shared" ref="G35" si="181">SUM(G36:G43)</f>
        <v>0</v>
      </c>
      <c r="H35" s="45">
        <f t="shared" ref="H35" si="182">SUM(H36:H43)</f>
        <v>0</v>
      </c>
      <c r="I35" s="45">
        <f t="shared" ref="I35" si="183">SUM(I36:I43)</f>
        <v>0</v>
      </c>
      <c r="J35" s="45">
        <f t="shared" ref="J35" si="184">SUM(J36:J43)</f>
        <v>0</v>
      </c>
      <c r="K35" s="45" t="s">
        <v>19</v>
      </c>
      <c r="L35" s="45">
        <f t="shared" ref="L35" si="185">SUM(L36:L43)</f>
        <v>0</v>
      </c>
      <c r="M35" s="45">
        <f t="shared" ref="M35" si="186">SUM(M36:M43)</f>
        <v>0</v>
      </c>
      <c r="N35" s="45">
        <f t="shared" ref="N35" si="187">SUM(N36:N43)</f>
        <v>0</v>
      </c>
      <c r="O35" s="45">
        <f t="shared" ref="O35" si="188">SUM(O36:O43)</f>
        <v>0</v>
      </c>
      <c r="P35" s="45" t="s">
        <v>19</v>
      </c>
      <c r="Q35" s="45">
        <f t="shared" ref="Q35" si="189">SUM(Q36:Q43)</f>
        <v>0</v>
      </c>
      <c r="R35" s="45">
        <f t="shared" ref="R35" si="190">SUM(R36:R43)</f>
        <v>0</v>
      </c>
      <c r="S35" s="45" t="s">
        <v>19</v>
      </c>
      <c r="T35" s="45">
        <f t="shared" ref="T35" si="191">SUM(T36:T43)</f>
        <v>0</v>
      </c>
      <c r="U35" s="45">
        <f t="shared" ref="U35" si="192">SUM(U36:U43)</f>
        <v>0</v>
      </c>
      <c r="V35" s="45">
        <f t="shared" ref="V35" si="193">SUM(V36:V43)</f>
        <v>0</v>
      </c>
      <c r="W35" s="45">
        <f t="shared" ref="W35" si="194">SUM(W36:W43)</f>
        <v>0</v>
      </c>
      <c r="X35" s="45">
        <f t="shared" ref="X35" si="195">SUM(X36:X43)</f>
        <v>0</v>
      </c>
      <c r="Y35" s="45">
        <f t="shared" ref="Y35" si="196">SUM(Y36:Y43)</f>
        <v>0</v>
      </c>
      <c r="Z35" s="45">
        <f t="shared" ref="Z35" si="197">SUM(Z36:Z43)</f>
        <v>0</v>
      </c>
      <c r="AA35" s="45">
        <f t="shared" ref="AA35" si="198">SUM(AA36:AA43)</f>
        <v>0</v>
      </c>
    </row>
    <row r="36" spans="1:27" ht="15.75" x14ac:dyDescent="0.25">
      <c r="A36" s="19" t="s">
        <v>62</v>
      </c>
      <c r="B36" s="8" t="s">
        <v>64</v>
      </c>
      <c r="C36" s="19" t="s">
        <v>65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 t="s">
        <v>19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</row>
    <row r="37" spans="1:27" ht="31.5" x14ac:dyDescent="0.25">
      <c r="A37" s="19" t="s">
        <v>62</v>
      </c>
      <c r="B37" s="8" t="s">
        <v>11</v>
      </c>
      <c r="C37" s="19" t="s">
        <v>77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 t="s">
        <v>19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</row>
    <row r="38" spans="1:27" ht="31.5" x14ac:dyDescent="0.25">
      <c r="A38" s="19" t="s">
        <v>62</v>
      </c>
      <c r="B38" s="8" t="s">
        <v>12</v>
      </c>
      <c r="C38" s="19" t="s">
        <v>78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 t="s">
        <v>19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</row>
    <row r="39" spans="1:27" ht="31.5" x14ac:dyDescent="0.25">
      <c r="A39" s="19" t="s">
        <v>62</v>
      </c>
      <c r="B39" s="8" t="s">
        <v>13</v>
      </c>
      <c r="C39" s="19" t="s">
        <v>79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 t="s">
        <v>19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</row>
    <row r="40" spans="1:27" ht="15.75" x14ac:dyDescent="0.25">
      <c r="A40" s="19" t="s">
        <v>62</v>
      </c>
      <c r="B40" s="8" t="s">
        <v>66</v>
      </c>
      <c r="C40" s="19" t="s">
        <v>5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 t="s">
        <v>19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</row>
    <row r="41" spans="1:27" ht="31.5" x14ac:dyDescent="0.25">
      <c r="A41" s="19" t="s">
        <v>62</v>
      </c>
      <c r="B41" s="8" t="s">
        <v>67</v>
      </c>
      <c r="C41" s="19" t="s">
        <v>4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 t="s">
        <v>19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</row>
    <row r="42" spans="1:27" ht="31.5" x14ac:dyDescent="0.25">
      <c r="A42" s="19" t="s">
        <v>62</v>
      </c>
      <c r="B42" s="8" t="s">
        <v>68</v>
      </c>
      <c r="C42" s="19" t="s">
        <v>2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 t="s">
        <v>19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</row>
    <row r="43" spans="1:27" ht="47.25" x14ac:dyDescent="0.25">
      <c r="A43" s="19" t="s">
        <v>62</v>
      </c>
      <c r="B43" s="8" t="s">
        <v>69</v>
      </c>
      <c r="C43" s="19" t="s">
        <v>3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 t="s">
        <v>19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</row>
  </sheetData>
  <mergeCells count="12">
    <mergeCell ref="A3:F3"/>
    <mergeCell ref="A2:AA2"/>
    <mergeCell ref="Y6:Z6"/>
    <mergeCell ref="A5:A7"/>
    <mergeCell ref="B5:B7"/>
    <mergeCell ref="C5:C7"/>
    <mergeCell ref="D5:AA5"/>
    <mergeCell ref="D6:K6"/>
    <mergeCell ref="L6:P6"/>
    <mergeCell ref="Q6:S6"/>
    <mergeCell ref="T6:U6"/>
    <mergeCell ref="V6:X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43"/>
  <sheetViews>
    <sheetView zoomScale="40" zoomScaleNormal="40" workbookViewId="0">
      <selection activeCell="A2" sqref="A2:AA2"/>
    </sheetView>
  </sheetViews>
  <sheetFormatPr defaultRowHeight="15" x14ac:dyDescent="0.25"/>
  <cols>
    <col min="1" max="1" width="11.85546875" style="34" customWidth="1"/>
    <col min="2" max="2" width="64.85546875" style="34" customWidth="1"/>
    <col min="3" max="3" width="20.42578125" style="34" customWidth="1"/>
    <col min="4" max="4" width="20.5703125" style="34" customWidth="1"/>
    <col min="5" max="5" width="19.42578125" style="34" customWidth="1"/>
    <col min="6" max="6" width="20" style="34" customWidth="1"/>
    <col min="7" max="7" width="19" style="34" customWidth="1"/>
    <col min="8" max="8" width="18" style="34" customWidth="1"/>
    <col min="9" max="9" width="18.42578125" style="34" customWidth="1"/>
    <col min="10" max="10" width="22.5703125" style="34" customWidth="1"/>
    <col min="11" max="11" width="20.28515625" style="34" customWidth="1"/>
    <col min="12" max="12" width="13.28515625" style="34" customWidth="1"/>
    <col min="13" max="13" width="19.28515625" style="34" customWidth="1"/>
    <col min="14" max="14" width="15.28515625" style="34" customWidth="1"/>
    <col min="15" max="15" width="14.85546875" style="34" customWidth="1"/>
    <col min="16" max="16" width="21.7109375" style="34" customWidth="1"/>
    <col min="17" max="17" width="21.42578125" style="34" customWidth="1"/>
    <col min="18" max="18" width="15.85546875" style="34" customWidth="1"/>
    <col min="19" max="19" width="17.7109375" style="34" customWidth="1"/>
    <col min="20" max="20" width="20.140625" style="34" customWidth="1"/>
    <col min="21" max="21" width="23.28515625" style="34" customWidth="1"/>
    <col min="22" max="22" width="15.85546875" style="34" customWidth="1"/>
    <col min="23" max="23" width="20.140625" style="34" customWidth="1"/>
    <col min="24" max="24" width="18.7109375" style="34" customWidth="1"/>
    <col min="25" max="25" width="19.140625" style="34" customWidth="1"/>
    <col min="26" max="26" width="17.140625" style="34" customWidth="1"/>
    <col min="27" max="27" width="20.85546875" style="34" customWidth="1"/>
    <col min="28" max="16384" width="9.140625" style="34"/>
  </cols>
  <sheetData>
    <row r="1" spans="1:27" s="46" customFormat="1" ht="21.75" customHeight="1" x14ac:dyDescent="0.2">
      <c r="E1" s="51"/>
    </row>
    <row r="2" spans="1:27" s="46" customFormat="1" ht="21.75" customHeight="1" x14ac:dyDescent="0.2">
      <c r="A2" s="133" t="s">
        <v>458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</row>
    <row r="3" spans="1:27" s="46" customFormat="1" ht="15.75" customHeight="1" x14ac:dyDescent="0.2">
      <c r="A3" s="134"/>
      <c r="B3" s="134"/>
      <c r="C3" s="134"/>
      <c r="D3" s="134"/>
      <c r="E3" s="134"/>
    </row>
    <row r="4" spans="1:27" ht="15.75" x14ac:dyDescent="0.25">
      <c r="A4" s="26" t="s">
        <v>143</v>
      </c>
      <c r="C4" s="26"/>
      <c r="D4" s="28"/>
      <c r="E4" s="50"/>
      <c r="AA4" s="101" t="s">
        <v>457</v>
      </c>
    </row>
    <row r="5" spans="1:27" ht="15.75" customHeight="1" x14ac:dyDescent="0.25">
      <c r="A5" s="137" t="s">
        <v>20</v>
      </c>
      <c r="B5" s="136" t="s">
        <v>21</v>
      </c>
      <c r="C5" s="136" t="s">
        <v>144</v>
      </c>
      <c r="D5" s="136" t="s">
        <v>432</v>
      </c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</row>
    <row r="6" spans="1:27" ht="106.5" customHeight="1" x14ac:dyDescent="0.25">
      <c r="A6" s="137"/>
      <c r="B6" s="136"/>
      <c r="C6" s="136"/>
      <c r="D6" s="136" t="s">
        <v>145</v>
      </c>
      <c r="E6" s="136"/>
      <c r="F6" s="136"/>
      <c r="G6" s="136"/>
      <c r="H6" s="136"/>
      <c r="I6" s="136"/>
      <c r="J6" s="136"/>
      <c r="K6" s="136"/>
      <c r="L6" s="136" t="s">
        <v>146</v>
      </c>
      <c r="M6" s="136"/>
      <c r="N6" s="136"/>
      <c r="O6" s="136"/>
      <c r="P6" s="136"/>
      <c r="Q6" s="136" t="s">
        <v>147</v>
      </c>
      <c r="R6" s="136"/>
      <c r="S6" s="136"/>
      <c r="T6" s="136" t="s">
        <v>148</v>
      </c>
      <c r="U6" s="136"/>
      <c r="V6" s="136" t="s">
        <v>149</v>
      </c>
      <c r="W6" s="136"/>
      <c r="X6" s="136"/>
      <c r="Y6" s="136" t="s">
        <v>150</v>
      </c>
      <c r="Z6" s="136"/>
      <c r="AA6" s="47" t="s">
        <v>151</v>
      </c>
    </row>
    <row r="7" spans="1:27" ht="258.75" customHeight="1" x14ac:dyDescent="0.25">
      <c r="A7" s="137"/>
      <c r="B7" s="136"/>
      <c r="C7" s="136"/>
      <c r="D7" s="48" t="s">
        <v>152</v>
      </c>
      <c r="E7" s="48" t="s">
        <v>153</v>
      </c>
      <c r="F7" s="48" t="s">
        <v>154</v>
      </c>
      <c r="G7" s="48" t="s">
        <v>155</v>
      </c>
      <c r="H7" s="47" t="s">
        <v>156</v>
      </c>
      <c r="I7" s="47" t="s">
        <v>157</v>
      </c>
      <c r="J7" s="49" t="s">
        <v>158</v>
      </c>
      <c r="K7" s="47" t="s">
        <v>159</v>
      </c>
      <c r="L7" s="48" t="s">
        <v>160</v>
      </c>
      <c r="M7" s="48" t="s">
        <v>161</v>
      </c>
      <c r="N7" s="48" t="s">
        <v>162</v>
      </c>
      <c r="O7" s="48" t="s">
        <v>163</v>
      </c>
      <c r="P7" s="49" t="s">
        <v>164</v>
      </c>
      <c r="Q7" s="49" t="s">
        <v>165</v>
      </c>
      <c r="R7" s="49" t="s">
        <v>166</v>
      </c>
      <c r="S7" s="49" t="s">
        <v>167</v>
      </c>
      <c r="T7" s="49" t="s">
        <v>168</v>
      </c>
      <c r="U7" s="49" t="s">
        <v>169</v>
      </c>
      <c r="V7" s="49" t="s">
        <v>200</v>
      </c>
      <c r="W7" s="49" t="s">
        <v>199</v>
      </c>
      <c r="X7" s="49" t="s">
        <v>198</v>
      </c>
      <c r="Y7" s="49" t="s">
        <v>170</v>
      </c>
      <c r="Z7" s="49" t="s">
        <v>197</v>
      </c>
      <c r="AA7" s="49" t="s">
        <v>172</v>
      </c>
    </row>
    <row r="8" spans="1:27" ht="15.75" x14ac:dyDescent="0.25">
      <c r="A8" s="10">
        <v>1</v>
      </c>
      <c r="B8" s="42">
        <v>2</v>
      </c>
      <c r="C8" s="43">
        <v>3</v>
      </c>
      <c r="D8" s="44" t="s">
        <v>173</v>
      </c>
      <c r="E8" s="44" t="s">
        <v>174</v>
      </c>
      <c r="F8" s="44" t="s">
        <v>175</v>
      </c>
      <c r="G8" s="44" t="s">
        <v>176</v>
      </c>
      <c r="H8" s="44" t="s">
        <v>177</v>
      </c>
      <c r="I8" s="44" t="s">
        <v>178</v>
      </c>
      <c r="J8" s="44" t="s">
        <v>179</v>
      </c>
      <c r="K8" s="44" t="s">
        <v>180</v>
      </c>
      <c r="L8" s="44" t="s">
        <v>181</v>
      </c>
      <c r="M8" s="44" t="s">
        <v>182</v>
      </c>
      <c r="N8" s="44" t="s">
        <v>183</v>
      </c>
      <c r="O8" s="44" t="s">
        <v>184</v>
      </c>
      <c r="P8" s="44" t="s">
        <v>185</v>
      </c>
      <c r="Q8" s="44" t="s">
        <v>186</v>
      </c>
      <c r="R8" s="44" t="s">
        <v>187</v>
      </c>
      <c r="S8" s="44" t="s">
        <v>188</v>
      </c>
      <c r="T8" s="44" t="s">
        <v>189</v>
      </c>
      <c r="U8" s="44" t="s">
        <v>190</v>
      </c>
      <c r="V8" s="44" t="s">
        <v>191</v>
      </c>
      <c r="W8" s="44" t="s">
        <v>192</v>
      </c>
      <c r="X8" s="44" t="s">
        <v>193</v>
      </c>
      <c r="Y8" s="44" t="s">
        <v>194</v>
      </c>
      <c r="Z8" s="44" t="s">
        <v>195</v>
      </c>
      <c r="AA8" s="44" t="s">
        <v>196</v>
      </c>
    </row>
    <row r="9" spans="1:27" ht="15.75" x14ac:dyDescent="0.25">
      <c r="A9" s="7">
        <v>0</v>
      </c>
      <c r="B9" s="8" t="s">
        <v>37</v>
      </c>
      <c r="C9" s="7" t="s">
        <v>38</v>
      </c>
      <c r="D9" s="45">
        <f t="shared" ref="D9" si="0">SUM(D11,D17,D34,D35)</f>
        <v>0</v>
      </c>
      <c r="E9" s="45">
        <f t="shared" ref="E9" si="1">SUM(E11,E17,E34,E35)</f>
        <v>0</v>
      </c>
      <c r="F9" s="45">
        <f t="shared" ref="F9" si="2">SUM(F11,F17,F34,F35)</f>
        <v>0</v>
      </c>
      <c r="G9" s="45">
        <f t="shared" ref="G9" si="3">SUM(G11,G17,G34,G35)</f>
        <v>0</v>
      </c>
      <c r="H9" s="45">
        <f t="shared" ref="H9" si="4">SUM(H11,H17,H34,H35)</f>
        <v>0</v>
      </c>
      <c r="I9" s="45">
        <f t="shared" ref="I9" si="5">SUM(I11,I17,I34,I35)</f>
        <v>0</v>
      </c>
      <c r="J9" s="45">
        <f t="shared" ref="J9" si="6">SUM(J11,J17,J34,J35)</f>
        <v>0</v>
      </c>
      <c r="K9" s="45" t="s">
        <v>19</v>
      </c>
      <c r="L9" s="45">
        <f t="shared" ref="L9" si="7">SUM(L11,L17,L34,L35)</f>
        <v>0</v>
      </c>
      <c r="M9" s="45">
        <f t="shared" ref="M9" si="8">SUM(M11,M17,M34,M35)</f>
        <v>0</v>
      </c>
      <c r="N9" s="45">
        <f t="shared" ref="N9" si="9">SUM(N11,N17,N34,N35)</f>
        <v>0</v>
      </c>
      <c r="O9" s="45">
        <f t="shared" ref="O9" si="10">SUM(O11,O17,O34,O35)</f>
        <v>0</v>
      </c>
      <c r="P9" s="45" t="s">
        <v>19</v>
      </c>
      <c r="Q9" s="45">
        <f>SUM(Q11,Q17,Q34,Q35)</f>
        <v>0</v>
      </c>
      <c r="R9" s="45">
        <f>SUM(R11,R17,R34,R35)</f>
        <v>0</v>
      </c>
      <c r="S9" s="45" t="s">
        <v>19</v>
      </c>
      <c r="T9" s="45">
        <f t="shared" ref="T9" si="11">SUM(T11,T17,T34,T35)</f>
        <v>0</v>
      </c>
      <c r="U9" s="45">
        <f t="shared" ref="U9" si="12">SUM(U11,U17,U34,U35)</f>
        <v>0</v>
      </c>
      <c r="V9" s="45">
        <f t="shared" ref="V9" si="13">SUM(V11,V17,V34,V35)</f>
        <v>0</v>
      </c>
      <c r="W9" s="45">
        <f t="shared" ref="W9" si="14">SUM(W11,W17,W34,W35)</f>
        <v>0</v>
      </c>
      <c r="X9" s="45">
        <f t="shared" ref="X9" si="15">SUM(X11,X17,X34,X35)</f>
        <v>0</v>
      </c>
      <c r="Y9" s="45">
        <f t="shared" ref="Y9" si="16">SUM(Y11,Y17,Y34,Y35)</f>
        <v>0</v>
      </c>
      <c r="Z9" s="45">
        <f t="shared" ref="Z9" si="17">SUM(Z11,Z17,Z34,Z35)</f>
        <v>0</v>
      </c>
      <c r="AA9" s="45">
        <f t="shared" ref="AA9" si="18">SUM(AA11,AA17,AA34,AA35)</f>
        <v>0</v>
      </c>
    </row>
    <row r="10" spans="1:27" ht="15.75" x14ac:dyDescent="0.25">
      <c r="A10" s="7" t="s">
        <v>39</v>
      </c>
      <c r="B10" s="8" t="s">
        <v>40</v>
      </c>
      <c r="C10" s="7" t="s">
        <v>38</v>
      </c>
      <c r="D10" s="45">
        <f t="shared" ref="D10" si="19">D9</f>
        <v>0</v>
      </c>
      <c r="E10" s="45">
        <f t="shared" ref="E10" si="20">E9</f>
        <v>0</v>
      </c>
      <c r="F10" s="45">
        <f t="shared" ref="F10" si="21">F9</f>
        <v>0</v>
      </c>
      <c r="G10" s="45">
        <f t="shared" ref="G10" si="22">G9</f>
        <v>0</v>
      </c>
      <c r="H10" s="45">
        <f t="shared" ref="H10" si="23">H9</f>
        <v>0</v>
      </c>
      <c r="I10" s="45">
        <f t="shared" ref="I10" si="24">I9</f>
        <v>0</v>
      </c>
      <c r="J10" s="45">
        <f t="shared" ref="J10" si="25">J9</f>
        <v>0</v>
      </c>
      <c r="K10" s="45" t="s">
        <v>19</v>
      </c>
      <c r="L10" s="45">
        <f t="shared" ref="L10" si="26">L9</f>
        <v>0</v>
      </c>
      <c r="M10" s="45">
        <f t="shared" ref="M10" si="27">M9</f>
        <v>0</v>
      </c>
      <c r="N10" s="45">
        <f t="shared" ref="N10" si="28">N9</f>
        <v>0</v>
      </c>
      <c r="O10" s="45">
        <f t="shared" ref="O10" si="29">O9</f>
        <v>0</v>
      </c>
      <c r="P10" s="45" t="s">
        <v>19</v>
      </c>
      <c r="Q10" s="45">
        <f t="shared" ref="Q10" si="30">Q9</f>
        <v>0</v>
      </c>
      <c r="R10" s="45">
        <f t="shared" ref="R10" si="31">R9</f>
        <v>0</v>
      </c>
      <c r="S10" s="45" t="s">
        <v>19</v>
      </c>
      <c r="T10" s="45">
        <f t="shared" ref="T10" si="32">T9</f>
        <v>0</v>
      </c>
      <c r="U10" s="45">
        <f t="shared" ref="U10" si="33">U9</f>
        <v>0</v>
      </c>
      <c r="V10" s="45">
        <f t="shared" ref="V10" si="34">V9</f>
        <v>0</v>
      </c>
      <c r="W10" s="45">
        <f t="shared" ref="W10" si="35">W9</f>
        <v>0</v>
      </c>
      <c r="X10" s="45">
        <f t="shared" ref="X10" si="36">X9</f>
        <v>0</v>
      </c>
      <c r="Y10" s="45">
        <f t="shared" ref="Y10" si="37">Y9</f>
        <v>0</v>
      </c>
      <c r="Z10" s="45">
        <f t="shared" ref="Z10" si="38">Z9</f>
        <v>0</v>
      </c>
      <c r="AA10" s="45">
        <f t="shared" ref="AA10" si="39">AA9</f>
        <v>0</v>
      </c>
    </row>
    <row r="11" spans="1:27" ht="15.75" x14ac:dyDescent="0.25">
      <c r="A11" s="7" t="s">
        <v>41</v>
      </c>
      <c r="B11" s="8" t="s">
        <v>42</v>
      </c>
      <c r="C11" s="7" t="s">
        <v>38</v>
      </c>
      <c r="D11" s="45">
        <f t="shared" ref="D11" si="40">SUM(D12,D14)</f>
        <v>0</v>
      </c>
      <c r="E11" s="45">
        <f t="shared" ref="E11" si="41">SUM(E12,E14)</f>
        <v>0</v>
      </c>
      <c r="F11" s="45">
        <f t="shared" ref="F11" si="42">SUM(F12,F14)</f>
        <v>0</v>
      </c>
      <c r="G11" s="45">
        <f t="shared" ref="G11" si="43">SUM(G12,G14)</f>
        <v>0</v>
      </c>
      <c r="H11" s="45">
        <f t="shared" ref="H11" si="44">SUM(H12,H14)</f>
        <v>0</v>
      </c>
      <c r="I11" s="45">
        <f t="shared" ref="I11" si="45">SUM(I12,I14)</f>
        <v>0</v>
      </c>
      <c r="J11" s="45">
        <f t="shared" ref="J11" si="46">SUM(J12,J14)</f>
        <v>0</v>
      </c>
      <c r="K11" s="45" t="s">
        <v>19</v>
      </c>
      <c r="L11" s="45">
        <f t="shared" ref="L11" si="47">SUM(L12,L14)</f>
        <v>0</v>
      </c>
      <c r="M11" s="45">
        <f t="shared" ref="M11" si="48">SUM(M12,M14)</f>
        <v>0</v>
      </c>
      <c r="N11" s="45">
        <f t="shared" ref="N11" si="49">SUM(N12,N14)</f>
        <v>0</v>
      </c>
      <c r="O11" s="45">
        <f t="shared" ref="O11" si="50">SUM(O12,O14)</f>
        <v>0</v>
      </c>
      <c r="P11" s="45" t="s">
        <v>19</v>
      </c>
      <c r="Q11" s="45">
        <f>SUM(Q12,Q14)</f>
        <v>0</v>
      </c>
      <c r="R11" s="45">
        <f>SUM(R12,R14)</f>
        <v>0</v>
      </c>
      <c r="S11" s="45" t="s">
        <v>19</v>
      </c>
      <c r="T11" s="45">
        <f t="shared" ref="T11" si="51">SUM(T12,T14)</f>
        <v>0</v>
      </c>
      <c r="U11" s="45">
        <f t="shared" ref="U11" si="52">SUM(U12,U14)</f>
        <v>0</v>
      </c>
      <c r="V11" s="45">
        <f t="shared" ref="V11" si="53">SUM(V12,V14)</f>
        <v>0</v>
      </c>
      <c r="W11" s="45">
        <f t="shared" ref="W11" si="54">SUM(W12,W14)</f>
        <v>0</v>
      </c>
      <c r="X11" s="45">
        <f t="shared" ref="X11" si="55">SUM(X12,X14)</f>
        <v>0</v>
      </c>
      <c r="Y11" s="45">
        <f t="shared" ref="Y11" si="56">SUM(Y12,Y14)</f>
        <v>0</v>
      </c>
      <c r="Z11" s="45">
        <f t="shared" ref="Z11" si="57">SUM(Z12,Z14)</f>
        <v>0</v>
      </c>
      <c r="AA11" s="45">
        <f t="shared" ref="AA11" si="58">SUM(AA12,AA14)</f>
        <v>0</v>
      </c>
    </row>
    <row r="12" spans="1:27" ht="31.5" x14ac:dyDescent="0.25">
      <c r="A12" s="7" t="s">
        <v>43</v>
      </c>
      <c r="B12" s="8" t="s">
        <v>44</v>
      </c>
      <c r="C12" s="7" t="s">
        <v>38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 t="s">
        <v>19</v>
      </c>
      <c r="L12" s="45">
        <v>0</v>
      </c>
      <c r="M12" s="45">
        <v>0</v>
      </c>
      <c r="N12" s="45">
        <v>0</v>
      </c>
      <c r="O12" s="45">
        <v>0</v>
      </c>
      <c r="P12" s="45" t="s">
        <v>19</v>
      </c>
      <c r="Q12" s="45">
        <v>0</v>
      </c>
      <c r="R12" s="45">
        <v>0</v>
      </c>
      <c r="S12" s="45" t="s">
        <v>19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</row>
    <row r="13" spans="1:27" ht="78.75" x14ac:dyDescent="0.25">
      <c r="A13" s="7" t="s">
        <v>45</v>
      </c>
      <c r="B13" s="8" t="s">
        <v>46</v>
      </c>
      <c r="C13" s="7" t="s">
        <v>38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 t="s">
        <v>19</v>
      </c>
      <c r="L13" s="45">
        <v>0</v>
      </c>
      <c r="M13" s="45">
        <v>0</v>
      </c>
      <c r="N13" s="45">
        <v>0</v>
      </c>
      <c r="O13" s="45">
        <v>0</v>
      </c>
      <c r="P13" s="45" t="s">
        <v>19</v>
      </c>
      <c r="Q13" s="45">
        <v>0</v>
      </c>
      <c r="R13" s="45">
        <v>0</v>
      </c>
      <c r="S13" s="45" t="s">
        <v>19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</row>
    <row r="14" spans="1:27" ht="63" x14ac:dyDescent="0.25">
      <c r="A14" s="7" t="s">
        <v>47</v>
      </c>
      <c r="B14" s="8" t="s">
        <v>48</v>
      </c>
      <c r="C14" s="7" t="s">
        <v>38</v>
      </c>
      <c r="D14" s="45">
        <f t="shared" ref="D14:J14" si="59">D15</f>
        <v>0</v>
      </c>
      <c r="E14" s="45">
        <f t="shared" si="59"/>
        <v>0</v>
      </c>
      <c r="F14" s="45">
        <f t="shared" si="59"/>
        <v>0</v>
      </c>
      <c r="G14" s="45">
        <f t="shared" si="59"/>
        <v>0</v>
      </c>
      <c r="H14" s="45">
        <f t="shared" si="59"/>
        <v>0</v>
      </c>
      <c r="I14" s="45">
        <f t="shared" si="59"/>
        <v>0</v>
      </c>
      <c r="J14" s="45">
        <f t="shared" si="59"/>
        <v>0</v>
      </c>
      <c r="K14" s="45" t="s">
        <v>19</v>
      </c>
      <c r="L14" s="45">
        <f t="shared" ref="L14:AA14" si="60">L15</f>
        <v>0</v>
      </c>
      <c r="M14" s="45">
        <f t="shared" si="60"/>
        <v>0</v>
      </c>
      <c r="N14" s="45">
        <f t="shared" si="60"/>
        <v>0</v>
      </c>
      <c r="O14" s="45">
        <f t="shared" si="60"/>
        <v>0</v>
      </c>
      <c r="P14" s="45" t="s">
        <v>19</v>
      </c>
      <c r="Q14" s="45">
        <f t="shared" si="60"/>
        <v>0</v>
      </c>
      <c r="R14" s="45">
        <f t="shared" si="60"/>
        <v>0</v>
      </c>
      <c r="S14" s="45" t="s">
        <v>19</v>
      </c>
      <c r="T14" s="45">
        <f t="shared" si="60"/>
        <v>0</v>
      </c>
      <c r="U14" s="45">
        <f t="shared" si="60"/>
        <v>0</v>
      </c>
      <c r="V14" s="45">
        <f t="shared" si="60"/>
        <v>0</v>
      </c>
      <c r="W14" s="45">
        <f t="shared" si="60"/>
        <v>0</v>
      </c>
      <c r="X14" s="45">
        <f t="shared" si="60"/>
        <v>0</v>
      </c>
      <c r="Y14" s="45">
        <f t="shared" si="60"/>
        <v>0</v>
      </c>
      <c r="Z14" s="45">
        <f t="shared" si="60"/>
        <v>0</v>
      </c>
      <c r="AA14" s="45">
        <f t="shared" si="60"/>
        <v>0</v>
      </c>
    </row>
    <row r="15" spans="1:27" ht="47.25" x14ac:dyDescent="0.25">
      <c r="A15" s="7" t="s">
        <v>49</v>
      </c>
      <c r="B15" s="8" t="s">
        <v>50</v>
      </c>
      <c r="C15" s="7" t="s">
        <v>38</v>
      </c>
      <c r="D15" s="45">
        <f t="shared" ref="D15" si="61">SUM(D16:D16)</f>
        <v>0</v>
      </c>
      <c r="E15" s="45">
        <f t="shared" ref="E15" si="62">SUM(E16:E16)</f>
        <v>0</v>
      </c>
      <c r="F15" s="45">
        <f t="shared" ref="F15" si="63">SUM(F16:F16)</f>
        <v>0</v>
      </c>
      <c r="G15" s="45">
        <f t="shared" ref="G15" si="64">SUM(G16:G16)</f>
        <v>0</v>
      </c>
      <c r="H15" s="45">
        <f t="shared" ref="H15" si="65">SUM(H16:H16)</f>
        <v>0</v>
      </c>
      <c r="I15" s="45">
        <f t="shared" ref="I15" si="66">SUM(I16:I16)</f>
        <v>0</v>
      </c>
      <c r="J15" s="45">
        <f t="shared" ref="J15" si="67">SUM(J16:J16)</f>
        <v>0</v>
      </c>
      <c r="K15" s="45" t="s">
        <v>19</v>
      </c>
      <c r="L15" s="45">
        <f t="shared" ref="L15" si="68">SUM(L16:L16)</f>
        <v>0</v>
      </c>
      <c r="M15" s="45">
        <f t="shared" ref="M15" si="69">SUM(M16:M16)</f>
        <v>0</v>
      </c>
      <c r="N15" s="45">
        <f t="shared" ref="N15" si="70">SUM(N16:N16)</f>
        <v>0</v>
      </c>
      <c r="O15" s="45">
        <f t="shared" ref="O15" si="71">SUM(O16:O16)</f>
        <v>0</v>
      </c>
      <c r="P15" s="45" t="s">
        <v>19</v>
      </c>
      <c r="Q15" s="45">
        <f>SUM(Q16:Q16)</f>
        <v>0</v>
      </c>
      <c r="R15" s="45">
        <f>SUM(R16:R16)</f>
        <v>0</v>
      </c>
      <c r="S15" s="45" t="s">
        <v>19</v>
      </c>
      <c r="T15" s="45">
        <f t="shared" ref="T15" si="72">SUM(T16:T16)</f>
        <v>0</v>
      </c>
      <c r="U15" s="45">
        <f t="shared" ref="U15" si="73">SUM(U16:U16)</f>
        <v>0</v>
      </c>
      <c r="V15" s="45">
        <f t="shared" ref="V15" si="74">SUM(V16:V16)</f>
        <v>0</v>
      </c>
      <c r="W15" s="45">
        <f t="shared" ref="W15" si="75">SUM(W16:W16)</f>
        <v>0</v>
      </c>
      <c r="X15" s="45">
        <f t="shared" ref="X15" si="76">SUM(X16:X16)</f>
        <v>0</v>
      </c>
      <c r="Y15" s="45">
        <f t="shared" ref="Y15" si="77">SUM(Y16:Y16)</f>
        <v>0</v>
      </c>
      <c r="Z15" s="45">
        <f t="shared" ref="Z15" si="78">SUM(Z16:Z16)</f>
        <v>0</v>
      </c>
      <c r="AA15" s="45">
        <f t="shared" ref="AA15" si="79">SUM(AA16:AA16)</f>
        <v>0</v>
      </c>
    </row>
    <row r="16" spans="1:27" ht="15.75" x14ac:dyDescent="0.25">
      <c r="A16" s="19" t="s">
        <v>49</v>
      </c>
      <c r="B16" s="8" t="s">
        <v>6</v>
      </c>
      <c r="C16" s="19" t="s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 t="s">
        <v>19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</row>
    <row r="17" spans="1:27" ht="31.5" x14ac:dyDescent="0.25">
      <c r="A17" s="7" t="s">
        <v>51</v>
      </c>
      <c r="B17" s="8" t="s">
        <v>137</v>
      </c>
      <c r="C17" s="7" t="s">
        <v>38</v>
      </c>
      <c r="D17" s="45">
        <f t="shared" ref="D17" si="80">SUM(D18,D23,D28,D29)</f>
        <v>0</v>
      </c>
      <c r="E17" s="45">
        <f t="shared" ref="E17" si="81">SUM(E18,E23)</f>
        <v>0</v>
      </c>
      <c r="F17" s="45">
        <f t="shared" ref="F17" si="82">SUM(F18,F23,F28,F29)</f>
        <v>0</v>
      </c>
      <c r="G17" s="45">
        <f t="shared" ref="G17" si="83">SUM(G18,G23,G28,G29)</f>
        <v>0</v>
      </c>
      <c r="H17" s="45">
        <f t="shared" ref="H17" si="84">SUM(H18,H23,H28,H29)</f>
        <v>0</v>
      </c>
      <c r="I17" s="45">
        <f>SUM(I18,I23,I28,I29)</f>
        <v>0</v>
      </c>
      <c r="J17" s="45">
        <f>SUM(J18,J23,J28,J29)</f>
        <v>0</v>
      </c>
      <c r="K17" s="45" t="s">
        <v>19</v>
      </c>
      <c r="L17" s="45">
        <f t="shared" ref="L17" si="85">SUM(L18,L23,L28,L29)</f>
        <v>0</v>
      </c>
      <c r="M17" s="45">
        <f t="shared" ref="M17" si="86">SUM(M18,M23,M28,M29)</f>
        <v>0</v>
      </c>
      <c r="N17" s="45">
        <f t="shared" ref="N17" si="87">SUM(N18,N23,N28,N29)</f>
        <v>0</v>
      </c>
      <c r="O17" s="45">
        <f t="shared" ref="O17" si="88">SUM(O18,O23,O28,O29)</f>
        <v>0</v>
      </c>
      <c r="P17" s="45" t="s">
        <v>19</v>
      </c>
      <c r="Q17" s="45">
        <f t="shared" ref="Q17" si="89">SUM(Q18,Q23,Q28,Q29)</f>
        <v>0</v>
      </c>
      <c r="R17" s="45">
        <f t="shared" ref="R17" si="90">SUM(R18,R23,R28,R29)</f>
        <v>0</v>
      </c>
      <c r="S17" s="45" t="s">
        <v>19</v>
      </c>
      <c r="T17" s="45">
        <f>SUM(T18,T23,T28,T29)</f>
        <v>0</v>
      </c>
      <c r="U17" s="45">
        <f>SUM(U18,U23,U28,U29)</f>
        <v>0</v>
      </c>
      <c r="V17" s="45">
        <f>SUM(V18,V23,V28,V29)</f>
        <v>0</v>
      </c>
      <c r="W17" s="45">
        <f t="shared" ref="W17" si="91">SUM(W18,W23,W28,W29)</f>
        <v>0</v>
      </c>
      <c r="X17" s="45">
        <f t="shared" ref="X17" si="92">SUM(X18,X23,X28,X29)</f>
        <v>0</v>
      </c>
      <c r="Y17" s="45">
        <f t="shared" ref="Y17" si="93">SUM(Y18,Y23,Y28,Y29)</f>
        <v>0</v>
      </c>
      <c r="Z17" s="45">
        <f t="shared" ref="Z17" si="94">SUM(Z18,Z23,Z28,Z29)</f>
        <v>0</v>
      </c>
      <c r="AA17" s="45">
        <f t="shared" ref="AA17" si="95">SUM(AA18,AA23,AA28,AA29)</f>
        <v>0</v>
      </c>
    </row>
    <row r="18" spans="1:27" ht="47.25" x14ac:dyDescent="0.25">
      <c r="A18" s="7" t="s">
        <v>52</v>
      </c>
      <c r="B18" s="8" t="s">
        <v>53</v>
      </c>
      <c r="C18" s="7" t="s">
        <v>38</v>
      </c>
      <c r="D18" s="45">
        <f t="shared" ref="D18:J18" si="96">D19</f>
        <v>0</v>
      </c>
      <c r="E18" s="45">
        <f t="shared" si="96"/>
        <v>0</v>
      </c>
      <c r="F18" s="45">
        <f t="shared" si="96"/>
        <v>0</v>
      </c>
      <c r="G18" s="45">
        <f t="shared" si="96"/>
        <v>0</v>
      </c>
      <c r="H18" s="45">
        <f t="shared" si="96"/>
        <v>0</v>
      </c>
      <c r="I18" s="45">
        <f t="shared" si="96"/>
        <v>0</v>
      </c>
      <c r="J18" s="45">
        <f t="shared" si="96"/>
        <v>0</v>
      </c>
      <c r="K18" s="45" t="s">
        <v>19</v>
      </c>
      <c r="L18" s="45">
        <f t="shared" ref="L18:AA18" si="97">L19</f>
        <v>0</v>
      </c>
      <c r="M18" s="45">
        <f t="shared" si="97"/>
        <v>0</v>
      </c>
      <c r="N18" s="45">
        <f t="shared" si="97"/>
        <v>0</v>
      </c>
      <c r="O18" s="45">
        <f t="shared" si="97"/>
        <v>0</v>
      </c>
      <c r="P18" s="45" t="s">
        <v>19</v>
      </c>
      <c r="Q18" s="45">
        <f t="shared" si="97"/>
        <v>0</v>
      </c>
      <c r="R18" s="45">
        <f t="shared" si="97"/>
        <v>0</v>
      </c>
      <c r="S18" s="45" t="s">
        <v>19</v>
      </c>
      <c r="T18" s="45">
        <f t="shared" si="97"/>
        <v>0</v>
      </c>
      <c r="U18" s="45">
        <f t="shared" si="97"/>
        <v>0</v>
      </c>
      <c r="V18" s="45">
        <f t="shared" si="97"/>
        <v>0</v>
      </c>
      <c r="W18" s="45">
        <f t="shared" si="97"/>
        <v>0</v>
      </c>
      <c r="X18" s="45">
        <f t="shared" si="97"/>
        <v>0</v>
      </c>
      <c r="Y18" s="45">
        <f t="shared" si="97"/>
        <v>0</v>
      </c>
      <c r="Z18" s="45">
        <f t="shared" si="97"/>
        <v>0</v>
      </c>
      <c r="AA18" s="45">
        <f t="shared" si="97"/>
        <v>0</v>
      </c>
    </row>
    <row r="19" spans="1:27" ht="31.5" x14ac:dyDescent="0.25">
      <c r="A19" s="7" t="s">
        <v>54</v>
      </c>
      <c r="B19" s="8" t="s">
        <v>55</v>
      </c>
      <c r="C19" s="7" t="s">
        <v>38</v>
      </c>
      <c r="D19" s="45">
        <f t="shared" ref="D19" si="98">SUM(D20:D21)</f>
        <v>0</v>
      </c>
      <c r="E19" s="45">
        <f t="shared" ref="E19" si="99">SUM(E20:E21)</f>
        <v>0</v>
      </c>
      <c r="F19" s="45">
        <f t="shared" ref="F19" si="100">SUM(F20:F21)</f>
        <v>0</v>
      </c>
      <c r="G19" s="45">
        <f t="shared" ref="G19" si="101">SUM(G20:G21)</f>
        <v>0</v>
      </c>
      <c r="H19" s="45">
        <f t="shared" ref="H19" si="102">SUM(H20:H21)</f>
        <v>0</v>
      </c>
      <c r="I19" s="45">
        <f t="shared" ref="I19" si="103">SUM(I20:I21)</f>
        <v>0</v>
      </c>
      <c r="J19" s="45">
        <f t="shared" ref="J19" si="104">SUM(J20:J21)</f>
        <v>0</v>
      </c>
      <c r="K19" s="45" t="s">
        <v>19</v>
      </c>
      <c r="L19" s="45">
        <f t="shared" ref="L19" si="105">SUM(L20:L21)</f>
        <v>0</v>
      </c>
      <c r="M19" s="45">
        <f t="shared" ref="M19" si="106">SUM(M20:M21)</f>
        <v>0</v>
      </c>
      <c r="N19" s="45">
        <f t="shared" ref="N19" si="107">SUM(N20:N21)</f>
        <v>0</v>
      </c>
      <c r="O19" s="45">
        <f t="shared" ref="O19" si="108">SUM(O20:O21)</f>
        <v>0</v>
      </c>
      <c r="P19" s="45" t="s">
        <v>19</v>
      </c>
      <c r="Q19" s="45">
        <f>SUM(Q20:Q21)</f>
        <v>0</v>
      </c>
      <c r="R19" s="45">
        <f>SUM(R20:R21)</f>
        <v>0</v>
      </c>
      <c r="S19" s="45" t="s">
        <v>19</v>
      </c>
      <c r="T19" s="45">
        <f t="shared" ref="T19" si="109">SUM(T20:T21)</f>
        <v>0</v>
      </c>
      <c r="U19" s="45">
        <f t="shared" ref="U19" si="110">SUM(U20:U21)</f>
        <v>0</v>
      </c>
      <c r="V19" s="45">
        <f t="shared" ref="V19" si="111">SUM(V20:V21)</f>
        <v>0</v>
      </c>
      <c r="W19" s="45">
        <f t="shared" ref="W19" si="112">SUM(W20:W21)</f>
        <v>0</v>
      </c>
      <c r="X19" s="45">
        <f t="shared" ref="X19" si="113">SUM(X20:X21)</f>
        <v>0</v>
      </c>
      <c r="Y19" s="45">
        <f t="shared" ref="Y19" si="114">SUM(Y20:Y21)</f>
        <v>0</v>
      </c>
      <c r="Z19" s="45">
        <f t="shared" ref="Z19" si="115">SUM(Z20:Z21)</f>
        <v>0</v>
      </c>
      <c r="AA19" s="45">
        <f t="shared" ref="AA19" si="116">SUM(AA20:AA21)</f>
        <v>0</v>
      </c>
    </row>
    <row r="20" spans="1:27" ht="47.25" x14ac:dyDescent="0.25">
      <c r="A20" s="19" t="s">
        <v>54</v>
      </c>
      <c r="B20" s="8" t="s">
        <v>439</v>
      </c>
      <c r="C20" s="19" t="s">
        <v>1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 t="s">
        <v>19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</row>
    <row r="21" spans="1:27" ht="31.5" x14ac:dyDescent="0.25">
      <c r="A21" s="19" t="s">
        <v>54</v>
      </c>
      <c r="B21" s="8" t="s">
        <v>7</v>
      </c>
      <c r="C21" s="19" t="s">
        <v>71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 t="s">
        <v>19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</row>
    <row r="22" spans="1:27" ht="47.25" x14ac:dyDescent="0.25">
      <c r="A22" s="10" t="s">
        <v>70</v>
      </c>
      <c r="B22" s="20" t="s">
        <v>80</v>
      </c>
      <c r="C22" s="7" t="s">
        <v>38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 t="s">
        <v>19</v>
      </c>
      <c r="L22" s="45">
        <v>0</v>
      </c>
      <c r="M22" s="45">
        <v>0</v>
      </c>
      <c r="N22" s="45">
        <v>0</v>
      </c>
      <c r="O22" s="45">
        <v>0</v>
      </c>
      <c r="P22" s="45" t="s">
        <v>19</v>
      </c>
      <c r="Q22" s="45">
        <v>0</v>
      </c>
      <c r="R22" s="45">
        <v>0</v>
      </c>
      <c r="S22" s="45" t="s">
        <v>19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</row>
    <row r="23" spans="1:27" ht="31.5" x14ac:dyDescent="0.25">
      <c r="A23" s="7" t="s">
        <v>56</v>
      </c>
      <c r="B23" s="8" t="s">
        <v>57</v>
      </c>
      <c r="C23" s="7" t="s">
        <v>38</v>
      </c>
      <c r="D23" s="45">
        <f t="shared" ref="D23:J23" si="117">D24</f>
        <v>0</v>
      </c>
      <c r="E23" s="45">
        <f t="shared" si="117"/>
        <v>0</v>
      </c>
      <c r="F23" s="45">
        <f t="shared" si="117"/>
        <v>0</v>
      </c>
      <c r="G23" s="45">
        <f t="shared" si="117"/>
        <v>0</v>
      </c>
      <c r="H23" s="45">
        <f t="shared" si="117"/>
        <v>0</v>
      </c>
      <c r="I23" s="45">
        <f t="shared" si="117"/>
        <v>0</v>
      </c>
      <c r="J23" s="45">
        <f t="shared" si="117"/>
        <v>0</v>
      </c>
      <c r="K23" s="45" t="s">
        <v>19</v>
      </c>
      <c r="L23" s="45">
        <f t="shared" ref="L23:AA23" si="118">L24</f>
        <v>0</v>
      </c>
      <c r="M23" s="45">
        <f t="shared" si="118"/>
        <v>0</v>
      </c>
      <c r="N23" s="45">
        <f t="shared" si="118"/>
        <v>0</v>
      </c>
      <c r="O23" s="45">
        <f t="shared" si="118"/>
        <v>0</v>
      </c>
      <c r="P23" s="45" t="s">
        <v>19</v>
      </c>
      <c r="Q23" s="45">
        <f t="shared" si="118"/>
        <v>0</v>
      </c>
      <c r="R23" s="45">
        <f t="shared" si="118"/>
        <v>0</v>
      </c>
      <c r="S23" s="45" t="s">
        <v>19</v>
      </c>
      <c r="T23" s="45">
        <f t="shared" si="118"/>
        <v>0</v>
      </c>
      <c r="U23" s="45">
        <f t="shared" si="118"/>
        <v>0</v>
      </c>
      <c r="V23" s="45">
        <f t="shared" si="118"/>
        <v>0</v>
      </c>
      <c r="W23" s="45">
        <f t="shared" si="118"/>
        <v>0</v>
      </c>
      <c r="X23" s="45">
        <f t="shared" si="118"/>
        <v>0</v>
      </c>
      <c r="Y23" s="45">
        <f t="shared" si="118"/>
        <v>0</v>
      </c>
      <c r="Z23" s="45">
        <f t="shared" si="118"/>
        <v>0</v>
      </c>
      <c r="AA23" s="45">
        <f t="shared" si="118"/>
        <v>0</v>
      </c>
    </row>
    <row r="24" spans="1:27" ht="15.75" x14ac:dyDescent="0.25">
      <c r="A24" s="7" t="s">
        <v>58</v>
      </c>
      <c r="B24" s="8" t="s">
        <v>59</v>
      </c>
      <c r="C24" s="7" t="s">
        <v>38</v>
      </c>
      <c r="D24" s="45">
        <f t="shared" ref="D24" si="119">SUM(D25:D27)</f>
        <v>0</v>
      </c>
      <c r="E24" s="45">
        <f t="shared" ref="E24" si="120">SUM(E25:E27)</f>
        <v>0</v>
      </c>
      <c r="F24" s="45">
        <f t="shared" ref="F24" si="121">SUM(F25:F27)</f>
        <v>0</v>
      </c>
      <c r="G24" s="45">
        <f t="shared" ref="G24" si="122">SUM(G25:G27)</f>
        <v>0</v>
      </c>
      <c r="H24" s="45">
        <f t="shared" ref="H24" si="123">SUM(H25:H27)</f>
        <v>0</v>
      </c>
      <c r="I24" s="45">
        <f t="shared" ref="I24" si="124">SUM(I25:I27)</f>
        <v>0</v>
      </c>
      <c r="J24" s="45">
        <f t="shared" ref="J24" si="125">SUM(J25:J27)</f>
        <v>0</v>
      </c>
      <c r="K24" s="45" t="s">
        <v>19</v>
      </c>
      <c r="L24" s="45">
        <f t="shared" ref="L24" si="126">SUM(L25:L27)</f>
        <v>0</v>
      </c>
      <c r="M24" s="45">
        <f t="shared" ref="M24" si="127">SUM(M25:M27)</f>
        <v>0</v>
      </c>
      <c r="N24" s="45">
        <f t="shared" ref="N24" si="128">SUM(N25:N27)</f>
        <v>0</v>
      </c>
      <c r="O24" s="45">
        <f t="shared" ref="O24" si="129">SUM(O25:O27)</f>
        <v>0</v>
      </c>
      <c r="P24" s="45" t="s">
        <v>19</v>
      </c>
      <c r="Q24" s="45">
        <f>SUM(Q25:Q27)</f>
        <v>0</v>
      </c>
      <c r="R24" s="45">
        <f>SUM(R25:R27)</f>
        <v>0</v>
      </c>
      <c r="S24" s="45" t="s">
        <v>19</v>
      </c>
      <c r="T24" s="45">
        <f t="shared" ref="T24" si="130">SUM(T25:T27)</f>
        <v>0</v>
      </c>
      <c r="U24" s="45">
        <f t="shared" ref="U24" si="131">SUM(U25:U27)</f>
        <v>0</v>
      </c>
      <c r="V24" s="45">
        <f t="shared" ref="V24" si="132">SUM(V25:V27)</f>
        <v>0</v>
      </c>
      <c r="W24" s="45">
        <f t="shared" ref="W24" si="133">SUM(W25:W27)</f>
        <v>0</v>
      </c>
      <c r="X24" s="45">
        <f t="shared" ref="X24" si="134">SUM(X25:X27)</f>
        <v>0</v>
      </c>
      <c r="Y24" s="45">
        <f t="shared" ref="Y24" si="135">SUM(Y25:Y27)</f>
        <v>0</v>
      </c>
      <c r="Z24" s="45">
        <f t="shared" ref="Z24" si="136">SUM(Z25:Z27)</f>
        <v>0</v>
      </c>
      <c r="AA24" s="45">
        <f t="shared" ref="AA24" si="137">SUM(AA25:AA27)</f>
        <v>0</v>
      </c>
    </row>
    <row r="25" spans="1:27" ht="47.25" x14ac:dyDescent="0.25">
      <c r="A25" s="19" t="s">
        <v>58</v>
      </c>
      <c r="B25" s="8" t="s">
        <v>9</v>
      </c>
      <c r="C25" s="19" t="s">
        <v>74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 t="s">
        <v>19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</row>
    <row r="26" spans="1:27" ht="47.25" x14ac:dyDescent="0.25">
      <c r="A26" s="19" t="s">
        <v>58</v>
      </c>
      <c r="B26" s="8" t="s">
        <v>16</v>
      </c>
      <c r="C26" s="19" t="s">
        <v>75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 t="s">
        <v>19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</row>
    <row r="27" spans="1:27" ht="47.25" x14ac:dyDescent="0.25">
      <c r="A27" s="19" t="s">
        <v>58</v>
      </c>
      <c r="B27" s="8" t="s">
        <v>10</v>
      </c>
      <c r="C27" s="19" t="s">
        <v>76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 t="s">
        <v>19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</row>
    <row r="28" spans="1:27" ht="31.5" x14ac:dyDescent="0.25">
      <c r="A28" s="10" t="s">
        <v>83</v>
      </c>
      <c r="B28" s="21" t="s">
        <v>82</v>
      </c>
      <c r="C28" s="7" t="s">
        <v>38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 t="s">
        <v>19</v>
      </c>
      <c r="L28" s="45">
        <v>0</v>
      </c>
      <c r="M28" s="45">
        <v>0</v>
      </c>
      <c r="N28" s="45">
        <v>0</v>
      </c>
      <c r="O28" s="45">
        <v>0</v>
      </c>
      <c r="P28" s="45" t="s">
        <v>19</v>
      </c>
      <c r="Q28" s="45">
        <v>0</v>
      </c>
      <c r="R28" s="45">
        <v>0</v>
      </c>
      <c r="S28" s="45" t="s">
        <v>19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</row>
    <row r="29" spans="1:27" ht="31.5" x14ac:dyDescent="0.25">
      <c r="A29" s="10" t="s">
        <v>85</v>
      </c>
      <c r="B29" s="21" t="s">
        <v>84</v>
      </c>
      <c r="C29" s="7" t="s">
        <v>38</v>
      </c>
      <c r="D29" s="45">
        <f>D30+D31</f>
        <v>0</v>
      </c>
      <c r="E29" s="45">
        <f t="shared" ref="E29" si="138">E30+E31</f>
        <v>0</v>
      </c>
      <c r="F29" s="45">
        <f t="shared" ref="F29" si="139">F30+F31</f>
        <v>0</v>
      </c>
      <c r="G29" s="45">
        <f t="shared" ref="G29" si="140">G30+G31</f>
        <v>0</v>
      </c>
      <c r="H29" s="45">
        <f t="shared" ref="H29" si="141">H30+H31</f>
        <v>0</v>
      </c>
      <c r="I29" s="45">
        <f t="shared" ref="I29" si="142">I30+I31</f>
        <v>0</v>
      </c>
      <c r="J29" s="45">
        <f t="shared" ref="J29" si="143">J30+J31</f>
        <v>0</v>
      </c>
      <c r="K29" s="45" t="s">
        <v>19</v>
      </c>
      <c r="L29" s="45">
        <f t="shared" ref="L29" si="144">L30+L31</f>
        <v>0</v>
      </c>
      <c r="M29" s="45">
        <f t="shared" ref="M29" si="145">M30+M31</f>
        <v>0</v>
      </c>
      <c r="N29" s="45">
        <f t="shared" ref="N29" si="146">N30+N31</f>
        <v>0</v>
      </c>
      <c r="O29" s="45">
        <f t="shared" ref="O29" si="147">O30+O31</f>
        <v>0</v>
      </c>
      <c r="P29" s="45" t="s">
        <v>19</v>
      </c>
      <c r="Q29" s="45">
        <f t="shared" ref="Q29" si="148">Q30+Q31</f>
        <v>0</v>
      </c>
      <c r="R29" s="45">
        <f t="shared" ref="R29" si="149">R30+R31</f>
        <v>0</v>
      </c>
      <c r="S29" s="45" t="s">
        <v>19</v>
      </c>
      <c r="T29" s="45">
        <f t="shared" ref="T29" si="150">T30+T31</f>
        <v>0</v>
      </c>
      <c r="U29" s="45">
        <f t="shared" ref="U29" si="151">U30+U31</f>
        <v>0</v>
      </c>
      <c r="V29" s="45">
        <f t="shared" ref="V29" si="152">V30+V31</f>
        <v>0</v>
      </c>
      <c r="W29" s="45">
        <f t="shared" ref="W29" si="153">W30+W31</f>
        <v>0</v>
      </c>
      <c r="X29" s="45">
        <f t="shared" ref="X29" si="154">X30+X31</f>
        <v>0</v>
      </c>
      <c r="Y29" s="45">
        <f t="shared" ref="Y29" si="155">Y30+Y31</f>
        <v>0</v>
      </c>
      <c r="Z29" s="45">
        <f t="shared" ref="Z29" si="156">Z30+Z31</f>
        <v>0</v>
      </c>
      <c r="AA29" s="45">
        <f t="shared" ref="AA29" si="157">AA30+AA31</f>
        <v>0</v>
      </c>
    </row>
    <row r="30" spans="1:27" ht="31.5" x14ac:dyDescent="0.25">
      <c r="A30" s="10" t="s">
        <v>88</v>
      </c>
      <c r="B30" s="21" t="s">
        <v>86</v>
      </c>
      <c r="C30" s="7" t="s">
        <v>38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 t="s">
        <v>19</v>
      </c>
      <c r="L30" s="45">
        <v>0</v>
      </c>
      <c r="M30" s="45">
        <v>0</v>
      </c>
      <c r="N30" s="45">
        <v>0</v>
      </c>
      <c r="O30" s="45">
        <v>0</v>
      </c>
      <c r="P30" s="45" t="s">
        <v>19</v>
      </c>
      <c r="Q30" s="45">
        <v>0</v>
      </c>
      <c r="R30" s="45">
        <v>0</v>
      </c>
      <c r="S30" s="45" t="s">
        <v>19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</row>
    <row r="31" spans="1:27" ht="31.5" x14ac:dyDescent="0.25">
      <c r="A31" s="10" t="s">
        <v>89</v>
      </c>
      <c r="B31" s="21" t="s">
        <v>87</v>
      </c>
      <c r="C31" s="7" t="s">
        <v>38</v>
      </c>
      <c r="D31" s="45">
        <f>SUM(D32:D33)</f>
        <v>0</v>
      </c>
      <c r="E31" s="45">
        <f t="shared" ref="E31" si="158">SUM(E32:E33)</f>
        <v>0</v>
      </c>
      <c r="F31" s="45">
        <f t="shared" ref="F31" si="159">SUM(F32:F33)</f>
        <v>0</v>
      </c>
      <c r="G31" s="45">
        <f t="shared" ref="G31" si="160">SUM(G32:G33)</f>
        <v>0</v>
      </c>
      <c r="H31" s="45">
        <f t="shared" ref="H31" si="161">SUM(H32:H33)</f>
        <v>0</v>
      </c>
      <c r="I31" s="45">
        <f t="shared" ref="I31" si="162">SUM(I32:I33)</f>
        <v>0</v>
      </c>
      <c r="J31" s="45">
        <f t="shared" ref="J31" si="163">SUM(J32:J33)</f>
        <v>0</v>
      </c>
      <c r="K31" s="45" t="s">
        <v>19</v>
      </c>
      <c r="L31" s="45">
        <f t="shared" ref="L31" si="164">SUM(L32:L33)</f>
        <v>0</v>
      </c>
      <c r="M31" s="45">
        <f t="shared" ref="M31" si="165">SUM(M32:M33)</f>
        <v>0</v>
      </c>
      <c r="N31" s="45">
        <f t="shared" ref="N31" si="166">SUM(N32:N33)</f>
        <v>0</v>
      </c>
      <c r="O31" s="45">
        <f t="shared" ref="O31" si="167">SUM(O32:O33)</f>
        <v>0</v>
      </c>
      <c r="P31" s="45" t="s">
        <v>19</v>
      </c>
      <c r="Q31" s="45">
        <f t="shared" ref="Q31" si="168">SUM(Q32:Q33)</f>
        <v>0</v>
      </c>
      <c r="R31" s="45">
        <f t="shared" ref="R31" si="169">SUM(R32:R33)</f>
        <v>0</v>
      </c>
      <c r="S31" s="45" t="s">
        <v>19</v>
      </c>
      <c r="T31" s="45">
        <f t="shared" ref="T31" si="170">SUM(T32:T33)</f>
        <v>0</v>
      </c>
      <c r="U31" s="45">
        <f t="shared" ref="U31" si="171">SUM(U32:U33)</f>
        <v>0</v>
      </c>
      <c r="V31" s="45">
        <f t="shared" ref="V31" si="172">SUM(V32:V33)</f>
        <v>0</v>
      </c>
      <c r="W31" s="45">
        <f t="shared" ref="W31" si="173">SUM(W32:W33)</f>
        <v>0</v>
      </c>
      <c r="X31" s="45">
        <f t="shared" ref="X31" si="174">SUM(X32:X33)</f>
        <v>0</v>
      </c>
      <c r="Y31" s="45">
        <f t="shared" ref="Y31" si="175">SUM(Y32:Y33)</f>
        <v>0</v>
      </c>
      <c r="Z31" s="45">
        <f t="shared" ref="Z31" si="176">SUM(Z32:Z33)</f>
        <v>0</v>
      </c>
      <c r="AA31" s="45">
        <f t="shared" ref="AA31" si="177">SUM(AA32:AA33)</f>
        <v>0</v>
      </c>
    </row>
    <row r="32" spans="1:27" ht="63" x14ac:dyDescent="0.25">
      <c r="A32" s="19" t="s">
        <v>89</v>
      </c>
      <c r="B32" s="8" t="s">
        <v>15</v>
      </c>
      <c r="C32" s="19" t="s">
        <v>72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 t="s">
        <v>19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</row>
    <row r="33" spans="1:27" ht="47.25" x14ac:dyDescent="0.25">
      <c r="A33" s="19" t="s">
        <v>89</v>
      </c>
      <c r="B33" s="8" t="s">
        <v>8</v>
      </c>
      <c r="C33" s="19" t="s">
        <v>73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 t="s">
        <v>19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</row>
    <row r="34" spans="1:27" ht="31.5" x14ac:dyDescent="0.25">
      <c r="A34" s="7" t="s">
        <v>60</v>
      </c>
      <c r="B34" s="8" t="s">
        <v>61</v>
      </c>
      <c r="C34" s="7" t="s">
        <v>38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 t="s">
        <v>19</v>
      </c>
      <c r="L34" s="45">
        <v>0</v>
      </c>
      <c r="M34" s="45">
        <v>0</v>
      </c>
      <c r="N34" s="45">
        <v>0</v>
      </c>
      <c r="O34" s="45">
        <v>0</v>
      </c>
      <c r="P34" s="45" t="s">
        <v>19</v>
      </c>
      <c r="Q34" s="45">
        <v>0</v>
      </c>
      <c r="R34" s="45">
        <v>0</v>
      </c>
      <c r="S34" s="45" t="s">
        <v>19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</row>
    <row r="35" spans="1:27" ht="15.75" x14ac:dyDescent="0.25">
      <c r="A35" s="7" t="s">
        <v>62</v>
      </c>
      <c r="B35" s="8" t="s">
        <v>63</v>
      </c>
      <c r="C35" s="7" t="s">
        <v>38</v>
      </c>
      <c r="D35" s="45">
        <f t="shared" ref="D35" si="178">SUM(D36:D43)</f>
        <v>0</v>
      </c>
      <c r="E35" s="45">
        <f t="shared" ref="E35" si="179">SUM(E36:E43)</f>
        <v>0</v>
      </c>
      <c r="F35" s="45">
        <f t="shared" ref="F35" si="180">SUM(F36:F43)</f>
        <v>0</v>
      </c>
      <c r="G35" s="45">
        <f t="shared" ref="G35" si="181">SUM(G36:G43)</f>
        <v>0</v>
      </c>
      <c r="H35" s="45">
        <f t="shared" ref="H35" si="182">SUM(H36:H43)</f>
        <v>0</v>
      </c>
      <c r="I35" s="45">
        <f t="shared" ref="I35" si="183">SUM(I36:I43)</f>
        <v>0</v>
      </c>
      <c r="J35" s="45">
        <f t="shared" ref="J35" si="184">SUM(J36:J43)</f>
        <v>0</v>
      </c>
      <c r="K35" s="45" t="s">
        <v>19</v>
      </c>
      <c r="L35" s="45">
        <f t="shared" ref="L35" si="185">SUM(L36:L43)</f>
        <v>0</v>
      </c>
      <c r="M35" s="45">
        <f t="shared" ref="M35" si="186">SUM(M36:M43)</f>
        <v>0</v>
      </c>
      <c r="N35" s="45">
        <f t="shared" ref="N35" si="187">SUM(N36:N43)</f>
        <v>0</v>
      </c>
      <c r="O35" s="45">
        <f t="shared" ref="O35" si="188">SUM(O36:O43)</f>
        <v>0</v>
      </c>
      <c r="P35" s="45" t="s">
        <v>19</v>
      </c>
      <c r="Q35" s="45">
        <f t="shared" ref="Q35" si="189">SUM(Q36:Q43)</f>
        <v>0</v>
      </c>
      <c r="R35" s="45">
        <f t="shared" ref="R35" si="190">SUM(R36:R43)</f>
        <v>0</v>
      </c>
      <c r="S35" s="45" t="s">
        <v>19</v>
      </c>
      <c r="T35" s="45">
        <f t="shared" ref="T35" si="191">SUM(T36:T43)</f>
        <v>0</v>
      </c>
      <c r="U35" s="45">
        <f t="shared" ref="U35" si="192">SUM(U36:U43)</f>
        <v>0</v>
      </c>
      <c r="V35" s="45">
        <f t="shared" ref="V35" si="193">SUM(V36:V43)</f>
        <v>0</v>
      </c>
      <c r="W35" s="45">
        <f t="shared" ref="W35" si="194">SUM(W36:W43)</f>
        <v>0</v>
      </c>
      <c r="X35" s="45">
        <f t="shared" ref="X35" si="195">SUM(X36:X43)</f>
        <v>0</v>
      </c>
      <c r="Y35" s="45">
        <f t="shared" ref="Y35" si="196">SUM(Y36:Y43)</f>
        <v>0</v>
      </c>
      <c r="Z35" s="45">
        <f t="shared" ref="Z35" si="197">SUM(Z36:Z43)</f>
        <v>0</v>
      </c>
      <c r="AA35" s="45">
        <f t="shared" ref="AA35" si="198">SUM(AA36:AA43)</f>
        <v>0</v>
      </c>
    </row>
    <row r="36" spans="1:27" ht="15.75" x14ac:dyDescent="0.25">
      <c r="A36" s="19" t="s">
        <v>62</v>
      </c>
      <c r="B36" s="8" t="s">
        <v>64</v>
      </c>
      <c r="C36" s="19" t="s">
        <v>65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 t="s">
        <v>19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</row>
    <row r="37" spans="1:27" ht="31.5" x14ac:dyDescent="0.25">
      <c r="A37" s="19" t="s">
        <v>62</v>
      </c>
      <c r="B37" s="8" t="s">
        <v>11</v>
      </c>
      <c r="C37" s="19" t="s">
        <v>77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 t="s">
        <v>19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</row>
    <row r="38" spans="1:27" ht="31.5" x14ac:dyDescent="0.25">
      <c r="A38" s="19" t="s">
        <v>62</v>
      </c>
      <c r="B38" s="8" t="s">
        <v>12</v>
      </c>
      <c r="C38" s="19" t="s">
        <v>78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 t="s">
        <v>19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</row>
    <row r="39" spans="1:27" ht="31.5" x14ac:dyDescent="0.25">
      <c r="A39" s="19" t="s">
        <v>62</v>
      </c>
      <c r="B39" s="8" t="s">
        <v>13</v>
      </c>
      <c r="C39" s="19" t="s">
        <v>79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 t="s">
        <v>19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</row>
    <row r="40" spans="1:27" ht="15.75" x14ac:dyDescent="0.25">
      <c r="A40" s="19" t="s">
        <v>62</v>
      </c>
      <c r="B40" s="8" t="s">
        <v>66</v>
      </c>
      <c r="C40" s="19" t="s">
        <v>5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 t="s">
        <v>19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</row>
    <row r="41" spans="1:27" ht="31.5" x14ac:dyDescent="0.25">
      <c r="A41" s="19" t="s">
        <v>62</v>
      </c>
      <c r="B41" s="8" t="s">
        <v>67</v>
      </c>
      <c r="C41" s="19" t="s">
        <v>4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 t="s">
        <v>19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</row>
    <row r="42" spans="1:27" ht="31.5" x14ac:dyDescent="0.25">
      <c r="A42" s="19" t="s">
        <v>62</v>
      </c>
      <c r="B42" s="8" t="s">
        <v>68</v>
      </c>
      <c r="C42" s="19" t="s">
        <v>2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 t="s">
        <v>19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</row>
    <row r="43" spans="1:27" ht="47.25" x14ac:dyDescent="0.25">
      <c r="A43" s="19" t="s">
        <v>62</v>
      </c>
      <c r="B43" s="8" t="s">
        <v>69</v>
      </c>
      <c r="C43" s="19" t="s">
        <v>3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 t="s">
        <v>19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</row>
  </sheetData>
  <mergeCells count="12">
    <mergeCell ref="A3:E3"/>
    <mergeCell ref="A2:AA2"/>
    <mergeCell ref="Y6:Z6"/>
    <mergeCell ref="A5:A7"/>
    <mergeCell ref="B5:B7"/>
    <mergeCell ref="C5:C7"/>
    <mergeCell ref="D5:AA5"/>
    <mergeCell ref="D6:K6"/>
    <mergeCell ref="L6:P6"/>
    <mergeCell ref="Q6:S6"/>
    <mergeCell ref="T6:U6"/>
    <mergeCell ref="V6:X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43"/>
  <sheetViews>
    <sheetView zoomScale="40" zoomScaleNormal="40" workbookViewId="0">
      <selection activeCell="A2" sqref="A2:AA2"/>
    </sheetView>
  </sheetViews>
  <sheetFormatPr defaultRowHeight="15" x14ac:dyDescent="0.25"/>
  <cols>
    <col min="1" max="1" width="11.85546875" style="34" customWidth="1"/>
    <col min="2" max="2" width="54.42578125" style="34" customWidth="1"/>
    <col min="3" max="3" width="20.42578125" style="34" customWidth="1"/>
    <col min="4" max="4" width="19.5703125" style="34" customWidth="1"/>
    <col min="5" max="5" width="19.140625" style="34" customWidth="1"/>
    <col min="6" max="6" width="20.140625" style="34" customWidth="1"/>
    <col min="7" max="7" width="20" style="34" customWidth="1"/>
    <col min="8" max="8" width="18.140625" style="34" customWidth="1"/>
    <col min="9" max="9" width="15.85546875" style="34" customWidth="1"/>
    <col min="10" max="10" width="19.5703125" style="34" customWidth="1"/>
    <col min="11" max="11" width="16.85546875" style="34" customWidth="1"/>
    <col min="12" max="12" width="20.28515625" style="34" customWidth="1"/>
    <col min="13" max="13" width="18.5703125" style="34" customWidth="1"/>
    <col min="14" max="14" width="15.85546875" style="34" customWidth="1"/>
    <col min="15" max="15" width="14" style="34" customWidth="1"/>
    <col min="16" max="16" width="18.85546875" style="34" customWidth="1"/>
    <col min="17" max="18" width="17.28515625" style="34" customWidth="1"/>
    <col min="19" max="19" width="18.7109375" style="34" customWidth="1"/>
    <col min="20" max="20" width="21.85546875" style="34" customWidth="1"/>
    <col min="21" max="21" width="22.140625" style="34" customWidth="1"/>
    <col min="22" max="22" width="16.7109375" style="34" customWidth="1"/>
    <col min="23" max="23" width="16.28515625" style="34" customWidth="1"/>
    <col min="24" max="24" width="16.140625" style="34" customWidth="1"/>
    <col min="25" max="25" width="18.85546875" style="34" customWidth="1"/>
    <col min="26" max="26" width="19.28515625" style="34" customWidth="1"/>
    <col min="27" max="27" width="23.5703125" style="34" customWidth="1"/>
    <col min="28" max="16384" width="9.140625" style="34"/>
  </cols>
  <sheetData>
    <row r="1" spans="1:27" s="46" customFormat="1" ht="21.75" customHeight="1" x14ac:dyDescent="0.2"/>
    <row r="2" spans="1:27" s="46" customFormat="1" ht="21.75" customHeight="1" x14ac:dyDescent="0.2">
      <c r="A2" s="138" t="s">
        <v>460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</row>
    <row r="3" spans="1:27" s="46" customFormat="1" ht="15.75" customHeight="1" x14ac:dyDescent="0.2">
      <c r="A3" s="134"/>
      <c r="B3" s="134"/>
      <c r="C3" s="134"/>
      <c r="D3" s="134"/>
    </row>
    <row r="4" spans="1:27" ht="15.75" x14ac:dyDescent="0.25">
      <c r="A4" s="26" t="s">
        <v>143</v>
      </c>
      <c r="C4" s="26"/>
      <c r="D4" s="28"/>
      <c r="AA4" s="101" t="s">
        <v>459</v>
      </c>
    </row>
    <row r="5" spans="1:27" ht="15.75" customHeight="1" x14ac:dyDescent="0.25">
      <c r="A5" s="137" t="s">
        <v>20</v>
      </c>
      <c r="B5" s="136" t="s">
        <v>21</v>
      </c>
      <c r="C5" s="136" t="s">
        <v>144</v>
      </c>
      <c r="D5" s="136" t="s">
        <v>432</v>
      </c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</row>
    <row r="6" spans="1:27" ht="100.5" customHeight="1" x14ac:dyDescent="0.25">
      <c r="A6" s="137"/>
      <c r="B6" s="136"/>
      <c r="C6" s="136"/>
      <c r="D6" s="136" t="s">
        <v>145</v>
      </c>
      <c r="E6" s="136"/>
      <c r="F6" s="136"/>
      <c r="G6" s="136"/>
      <c r="H6" s="136"/>
      <c r="I6" s="136"/>
      <c r="J6" s="136"/>
      <c r="K6" s="136"/>
      <c r="L6" s="136" t="s">
        <v>146</v>
      </c>
      <c r="M6" s="136"/>
      <c r="N6" s="136"/>
      <c r="O6" s="136"/>
      <c r="P6" s="136"/>
      <c r="Q6" s="136" t="s">
        <v>147</v>
      </c>
      <c r="R6" s="136"/>
      <c r="S6" s="136"/>
      <c r="T6" s="136" t="s">
        <v>148</v>
      </c>
      <c r="U6" s="136"/>
      <c r="V6" s="136" t="s">
        <v>149</v>
      </c>
      <c r="W6" s="136"/>
      <c r="X6" s="136"/>
      <c r="Y6" s="136" t="s">
        <v>150</v>
      </c>
      <c r="Z6" s="136"/>
      <c r="AA6" s="47" t="s">
        <v>151</v>
      </c>
    </row>
    <row r="7" spans="1:27" ht="261.75" customHeight="1" x14ac:dyDescent="0.25">
      <c r="A7" s="137"/>
      <c r="B7" s="136"/>
      <c r="C7" s="136"/>
      <c r="D7" s="48" t="s">
        <v>152</v>
      </c>
      <c r="E7" s="48" t="s">
        <v>153</v>
      </c>
      <c r="F7" s="48" t="s">
        <v>154</v>
      </c>
      <c r="G7" s="48" t="s">
        <v>155</v>
      </c>
      <c r="H7" s="47" t="s">
        <v>156</v>
      </c>
      <c r="I7" s="47" t="s">
        <v>157</v>
      </c>
      <c r="J7" s="49" t="s">
        <v>158</v>
      </c>
      <c r="K7" s="47" t="s">
        <v>159</v>
      </c>
      <c r="L7" s="48" t="s">
        <v>160</v>
      </c>
      <c r="M7" s="48" t="s">
        <v>161</v>
      </c>
      <c r="N7" s="48" t="s">
        <v>162</v>
      </c>
      <c r="O7" s="48" t="s">
        <v>163</v>
      </c>
      <c r="P7" s="49" t="s">
        <v>164</v>
      </c>
      <c r="Q7" s="49" t="s">
        <v>165</v>
      </c>
      <c r="R7" s="49" t="s">
        <v>166</v>
      </c>
      <c r="S7" s="49" t="s">
        <v>167</v>
      </c>
      <c r="T7" s="49" t="s">
        <v>168</v>
      </c>
      <c r="U7" s="49" t="s">
        <v>169</v>
      </c>
      <c r="V7" s="49" t="s">
        <v>200</v>
      </c>
      <c r="W7" s="49" t="s">
        <v>199</v>
      </c>
      <c r="X7" s="49" t="s">
        <v>198</v>
      </c>
      <c r="Y7" s="49" t="s">
        <v>170</v>
      </c>
      <c r="Z7" s="49" t="s">
        <v>171</v>
      </c>
      <c r="AA7" s="49" t="s">
        <v>201</v>
      </c>
    </row>
    <row r="8" spans="1:27" ht="15.75" x14ac:dyDescent="0.25">
      <c r="A8" s="10">
        <v>1</v>
      </c>
      <c r="B8" s="42">
        <v>2</v>
      </c>
      <c r="C8" s="43">
        <v>3</v>
      </c>
      <c r="D8" s="44" t="s">
        <v>173</v>
      </c>
      <c r="E8" s="44" t="s">
        <v>174</v>
      </c>
      <c r="F8" s="44" t="s">
        <v>175</v>
      </c>
      <c r="G8" s="44" t="s">
        <v>176</v>
      </c>
      <c r="H8" s="44" t="s">
        <v>177</v>
      </c>
      <c r="I8" s="44" t="s">
        <v>178</v>
      </c>
      <c r="J8" s="44" t="s">
        <v>179</v>
      </c>
      <c r="K8" s="44" t="s">
        <v>180</v>
      </c>
      <c r="L8" s="44" t="s">
        <v>181</v>
      </c>
      <c r="M8" s="44" t="s">
        <v>182</v>
      </c>
      <c r="N8" s="44" t="s">
        <v>183</v>
      </c>
      <c r="O8" s="44" t="s">
        <v>184</v>
      </c>
      <c r="P8" s="44" t="s">
        <v>185</v>
      </c>
      <c r="Q8" s="44" t="s">
        <v>186</v>
      </c>
      <c r="R8" s="44" t="s">
        <v>187</v>
      </c>
      <c r="S8" s="44" t="s">
        <v>188</v>
      </c>
      <c r="T8" s="44" t="s">
        <v>189</v>
      </c>
      <c r="U8" s="44" t="s">
        <v>190</v>
      </c>
      <c r="V8" s="44" t="s">
        <v>191</v>
      </c>
      <c r="W8" s="44" t="s">
        <v>192</v>
      </c>
      <c r="X8" s="44" t="s">
        <v>193</v>
      </c>
      <c r="Y8" s="44" t="s">
        <v>194</v>
      </c>
      <c r="Z8" s="44" t="s">
        <v>195</v>
      </c>
      <c r="AA8" s="44" t="s">
        <v>196</v>
      </c>
    </row>
    <row r="9" spans="1:27" ht="31.5" x14ac:dyDescent="0.25">
      <c r="A9" s="7">
        <v>0</v>
      </c>
      <c r="B9" s="8" t="s">
        <v>37</v>
      </c>
      <c r="C9" s="7" t="s">
        <v>38</v>
      </c>
      <c r="D9" s="45">
        <f t="shared" ref="D9" si="0">SUM(D11,D17,D34,D35)</f>
        <v>0</v>
      </c>
      <c r="E9" s="45">
        <f t="shared" ref="E9" si="1">SUM(E11,E17,E34,E35)</f>
        <v>0</v>
      </c>
      <c r="F9" s="45">
        <f t="shared" ref="F9" si="2">SUM(F11,F17,F34,F35)</f>
        <v>0</v>
      </c>
      <c r="G9" s="45">
        <f t="shared" ref="G9" si="3">SUM(G11,G17,G34,G35)</f>
        <v>0</v>
      </c>
      <c r="H9" s="45">
        <f t="shared" ref="H9" si="4">SUM(H11,H17,H34,H35)</f>
        <v>0</v>
      </c>
      <c r="I9" s="45">
        <f t="shared" ref="I9" si="5">SUM(I11,I17,I34,I35)</f>
        <v>0</v>
      </c>
      <c r="J9" s="45">
        <f t="shared" ref="J9" si="6">SUM(J11,J17,J34,J35)</f>
        <v>0</v>
      </c>
      <c r="K9" s="45" t="s">
        <v>19</v>
      </c>
      <c r="L9" s="45">
        <f t="shared" ref="L9" si="7">SUM(L11,L17,L34,L35)</f>
        <v>0</v>
      </c>
      <c r="M9" s="45">
        <f t="shared" ref="M9" si="8">SUM(M11,M17,M34,M35)</f>
        <v>0</v>
      </c>
      <c r="N9" s="45">
        <f t="shared" ref="N9" si="9">SUM(N11,N17,N34,N35)</f>
        <v>0</v>
      </c>
      <c r="O9" s="45">
        <f t="shared" ref="O9" si="10">SUM(O11,O17,O34,O35)</f>
        <v>0</v>
      </c>
      <c r="P9" s="45" t="s">
        <v>19</v>
      </c>
      <c r="Q9" s="45">
        <f>SUM(Q11,Q17,Q34,Q35)</f>
        <v>0</v>
      </c>
      <c r="R9" s="45">
        <f>SUM(R11,R17,R34,R35)</f>
        <v>0</v>
      </c>
      <c r="S9" s="45" t="s">
        <v>19</v>
      </c>
      <c r="T9" s="45">
        <f t="shared" ref="T9" si="11">SUM(T11,T17,T34,T35)</f>
        <v>0</v>
      </c>
      <c r="U9" s="45">
        <f t="shared" ref="U9" si="12">SUM(U11,U17,U34,U35)</f>
        <v>0</v>
      </c>
      <c r="V9" s="45">
        <f t="shared" ref="V9" si="13">SUM(V11,V17,V34,V35)</f>
        <v>0</v>
      </c>
      <c r="W9" s="45">
        <f t="shared" ref="W9" si="14">SUM(W11,W17,W34,W35)</f>
        <v>0</v>
      </c>
      <c r="X9" s="45">
        <f t="shared" ref="X9" si="15">SUM(X11,X17,X34,X35)</f>
        <v>0</v>
      </c>
      <c r="Y9" s="45">
        <f t="shared" ref="Y9" si="16">SUM(Y11,Y17,Y34,Y35)</f>
        <v>0</v>
      </c>
      <c r="Z9" s="45">
        <f t="shared" ref="Z9" si="17">SUM(Z11,Z17,Z34,Z35)</f>
        <v>0</v>
      </c>
      <c r="AA9" s="45">
        <f t="shared" ref="AA9" si="18">SUM(AA11,AA17,AA34,AA35)</f>
        <v>0</v>
      </c>
    </row>
    <row r="10" spans="1:27" ht="15.75" x14ac:dyDescent="0.25">
      <c r="A10" s="7" t="s">
        <v>39</v>
      </c>
      <c r="B10" s="8" t="s">
        <v>40</v>
      </c>
      <c r="C10" s="7" t="s">
        <v>38</v>
      </c>
      <c r="D10" s="45">
        <f t="shared" ref="D10" si="19">D9</f>
        <v>0</v>
      </c>
      <c r="E10" s="45">
        <f t="shared" ref="E10" si="20">E9</f>
        <v>0</v>
      </c>
      <c r="F10" s="45">
        <f t="shared" ref="F10" si="21">F9</f>
        <v>0</v>
      </c>
      <c r="G10" s="45">
        <f t="shared" ref="G10" si="22">G9</f>
        <v>0</v>
      </c>
      <c r="H10" s="45">
        <f t="shared" ref="H10" si="23">H9</f>
        <v>0</v>
      </c>
      <c r="I10" s="45">
        <f t="shared" ref="I10" si="24">I9</f>
        <v>0</v>
      </c>
      <c r="J10" s="45">
        <f t="shared" ref="J10" si="25">J9</f>
        <v>0</v>
      </c>
      <c r="K10" s="45" t="s">
        <v>19</v>
      </c>
      <c r="L10" s="45">
        <f t="shared" ref="L10" si="26">L9</f>
        <v>0</v>
      </c>
      <c r="M10" s="45">
        <f t="shared" ref="M10" si="27">M9</f>
        <v>0</v>
      </c>
      <c r="N10" s="45">
        <f t="shared" ref="N10" si="28">N9</f>
        <v>0</v>
      </c>
      <c r="O10" s="45">
        <f t="shared" ref="O10" si="29">O9</f>
        <v>0</v>
      </c>
      <c r="P10" s="45" t="s">
        <v>19</v>
      </c>
      <c r="Q10" s="45">
        <f t="shared" ref="Q10" si="30">Q9</f>
        <v>0</v>
      </c>
      <c r="R10" s="45">
        <f t="shared" ref="R10" si="31">R9</f>
        <v>0</v>
      </c>
      <c r="S10" s="45" t="s">
        <v>19</v>
      </c>
      <c r="T10" s="45">
        <f t="shared" ref="T10" si="32">T9</f>
        <v>0</v>
      </c>
      <c r="U10" s="45">
        <f t="shared" ref="U10" si="33">U9</f>
        <v>0</v>
      </c>
      <c r="V10" s="45">
        <f t="shared" ref="V10" si="34">V9</f>
        <v>0</v>
      </c>
      <c r="W10" s="45">
        <f t="shared" ref="W10" si="35">W9</f>
        <v>0</v>
      </c>
      <c r="X10" s="45">
        <f t="shared" ref="X10" si="36">X9</f>
        <v>0</v>
      </c>
      <c r="Y10" s="45">
        <f t="shared" ref="Y10" si="37">Y9</f>
        <v>0</v>
      </c>
      <c r="Z10" s="45">
        <f t="shared" ref="Z10" si="38">Z9</f>
        <v>0</v>
      </c>
      <c r="AA10" s="45">
        <f t="shared" ref="AA10" si="39">AA9</f>
        <v>0</v>
      </c>
    </row>
    <row r="11" spans="1:27" ht="31.5" x14ac:dyDescent="0.25">
      <c r="A11" s="7" t="s">
        <v>41</v>
      </c>
      <c r="B11" s="8" t="s">
        <v>42</v>
      </c>
      <c r="C11" s="7" t="s">
        <v>38</v>
      </c>
      <c r="D11" s="45">
        <f t="shared" ref="D11" si="40">SUM(D12,D14)</f>
        <v>0</v>
      </c>
      <c r="E11" s="45">
        <f t="shared" ref="E11" si="41">SUM(E12,E14)</f>
        <v>0</v>
      </c>
      <c r="F11" s="45">
        <f t="shared" ref="F11" si="42">SUM(F12,F14)</f>
        <v>0</v>
      </c>
      <c r="G11" s="45">
        <f t="shared" ref="G11" si="43">SUM(G12,G14)</f>
        <v>0</v>
      </c>
      <c r="H11" s="45">
        <f t="shared" ref="H11" si="44">SUM(H12,H14)</f>
        <v>0</v>
      </c>
      <c r="I11" s="45">
        <f t="shared" ref="I11" si="45">SUM(I12,I14)</f>
        <v>0</v>
      </c>
      <c r="J11" s="45">
        <f t="shared" ref="J11" si="46">SUM(J12,J14)</f>
        <v>0</v>
      </c>
      <c r="K11" s="45" t="s">
        <v>19</v>
      </c>
      <c r="L11" s="45">
        <f t="shared" ref="L11" si="47">SUM(L12,L14)</f>
        <v>0</v>
      </c>
      <c r="M11" s="45">
        <f t="shared" ref="M11" si="48">SUM(M12,M14)</f>
        <v>0</v>
      </c>
      <c r="N11" s="45">
        <f t="shared" ref="N11" si="49">SUM(N12,N14)</f>
        <v>0</v>
      </c>
      <c r="O11" s="45">
        <f t="shared" ref="O11" si="50">SUM(O12,O14)</f>
        <v>0</v>
      </c>
      <c r="P11" s="45" t="s">
        <v>19</v>
      </c>
      <c r="Q11" s="45">
        <f>SUM(Q12,Q14)</f>
        <v>0</v>
      </c>
      <c r="R11" s="45">
        <f>SUM(R12,R14)</f>
        <v>0</v>
      </c>
      <c r="S11" s="45" t="s">
        <v>19</v>
      </c>
      <c r="T11" s="45">
        <f t="shared" ref="T11" si="51">SUM(T12,T14)</f>
        <v>0</v>
      </c>
      <c r="U11" s="45">
        <f t="shared" ref="U11" si="52">SUM(U12,U14)</f>
        <v>0</v>
      </c>
      <c r="V11" s="45">
        <f t="shared" ref="V11" si="53">SUM(V12,V14)</f>
        <v>0</v>
      </c>
      <c r="W11" s="45">
        <f t="shared" ref="W11" si="54">SUM(W12,W14)</f>
        <v>0</v>
      </c>
      <c r="X11" s="45">
        <f t="shared" ref="X11" si="55">SUM(X12,X14)</f>
        <v>0</v>
      </c>
      <c r="Y11" s="45">
        <f t="shared" ref="Y11" si="56">SUM(Y12,Y14)</f>
        <v>0</v>
      </c>
      <c r="Z11" s="45">
        <f t="shared" ref="Z11" si="57">SUM(Z12,Z14)</f>
        <v>0</v>
      </c>
      <c r="AA11" s="45">
        <f t="shared" ref="AA11" si="58">SUM(AA12,AA14)</f>
        <v>0</v>
      </c>
    </row>
    <row r="12" spans="1:27" ht="47.25" x14ac:dyDescent="0.25">
      <c r="A12" s="7" t="s">
        <v>43</v>
      </c>
      <c r="B12" s="8" t="s">
        <v>44</v>
      </c>
      <c r="C12" s="7" t="s">
        <v>38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 t="s">
        <v>19</v>
      </c>
      <c r="L12" s="45">
        <v>0</v>
      </c>
      <c r="M12" s="45">
        <v>0</v>
      </c>
      <c r="N12" s="45">
        <v>0</v>
      </c>
      <c r="O12" s="45">
        <v>0</v>
      </c>
      <c r="P12" s="45" t="s">
        <v>19</v>
      </c>
      <c r="Q12" s="45">
        <v>0</v>
      </c>
      <c r="R12" s="45">
        <v>0</v>
      </c>
      <c r="S12" s="45" t="s">
        <v>19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</row>
    <row r="13" spans="1:27" ht="94.5" x14ac:dyDescent="0.25">
      <c r="A13" s="7" t="s">
        <v>45</v>
      </c>
      <c r="B13" s="8" t="s">
        <v>46</v>
      </c>
      <c r="C13" s="7" t="s">
        <v>38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 t="s">
        <v>19</v>
      </c>
      <c r="L13" s="45">
        <v>0</v>
      </c>
      <c r="M13" s="45">
        <v>0</v>
      </c>
      <c r="N13" s="45">
        <v>0</v>
      </c>
      <c r="O13" s="45">
        <v>0</v>
      </c>
      <c r="P13" s="45" t="s">
        <v>19</v>
      </c>
      <c r="Q13" s="45">
        <v>0</v>
      </c>
      <c r="R13" s="45">
        <v>0</v>
      </c>
      <c r="S13" s="45" t="s">
        <v>19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</row>
    <row r="14" spans="1:27" ht="78.75" x14ac:dyDescent="0.25">
      <c r="A14" s="7" t="s">
        <v>47</v>
      </c>
      <c r="B14" s="8" t="s">
        <v>48</v>
      </c>
      <c r="C14" s="7" t="s">
        <v>38</v>
      </c>
      <c r="D14" s="45">
        <f t="shared" ref="D14:J14" si="59">D15</f>
        <v>0</v>
      </c>
      <c r="E14" s="45">
        <f t="shared" si="59"/>
        <v>0</v>
      </c>
      <c r="F14" s="45">
        <f t="shared" si="59"/>
        <v>0</v>
      </c>
      <c r="G14" s="45">
        <f t="shared" si="59"/>
        <v>0</v>
      </c>
      <c r="H14" s="45">
        <f t="shared" si="59"/>
        <v>0</v>
      </c>
      <c r="I14" s="45">
        <f t="shared" si="59"/>
        <v>0</v>
      </c>
      <c r="J14" s="45">
        <f t="shared" si="59"/>
        <v>0</v>
      </c>
      <c r="K14" s="45" t="s">
        <v>19</v>
      </c>
      <c r="L14" s="45">
        <f t="shared" ref="L14:AA14" si="60">L15</f>
        <v>0</v>
      </c>
      <c r="M14" s="45">
        <f t="shared" si="60"/>
        <v>0</v>
      </c>
      <c r="N14" s="45">
        <f t="shared" si="60"/>
        <v>0</v>
      </c>
      <c r="O14" s="45">
        <f t="shared" si="60"/>
        <v>0</v>
      </c>
      <c r="P14" s="45" t="s">
        <v>19</v>
      </c>
      <c r="Q14" s="45">
        <f t="shared" si="60"/>
        <v>0</v>
      </c>
      <c r="R14" s="45">
        <f t="shared" si="60"/>
        <v>0</v>
      </c>
      <c r="S14" s="45" t="s">
        <v>19</v>
      </c>
      <c r="T14" s="45">
        <f t="shared" si="60"/>
        <v>0</v>
      </c>
      <c r="U14" s="45">
        <f t="shared" si="60"/>
        <v>0</v>
      </c>
      <c r="V14" s="45">
        <f t="shared" si="60"/>
        <v>0</v>
      </c>
      <c r="W14" s="45">
        <f t="shared" si="60"/>
        <v>0</v>
      </c>
      <c r="X14" s="45">
        <f t="shared" si="60"/>
        <v>0</v>
      </c>
      <c r="Y14" s="45">
        <f t="shared" si="60"/>
        <v>0</v>
      </c>
      <c r="Z14" s="45">
        <f t="shared" si="60"/>
        <v>0</v>
      </c>
      <c r="AA14" s="45">
        <f t="shared" si="60"/>
        <v>0</v>
      </c>
    </row>
    <row r="15" spans="1:27" ht="63" x14ac:dyDescent="0.25">
      <c r="A15" s="7" t="s">
        <v>49</v>
      </c>
      <c r="B15" s="8" t="s">
        <v>50</v>
      </c>
      <c r="C15" s="7" t="s">
        <v>38</v>
      </c>
      <c r="D15" s="45">
        <f t="shared" ref="D15" si="61">SUM(D16:D16)</f>
        <v>0</v>
      </c>
      <c r="E15" s="45">
        <f t="shared" ref="E15" si="62">SUM(E16:E16)</f>
        <v>0</v>
      </c>
      <c r="F15" s="45">
        <f t="shared" ref="F15" si="63">SUM(F16:F16)</f>
        <v>0</v>
      </c>
      <c r="G15" s="45">
        <f t="shared" ref="G15" si="64">SUM(G16:G16)</f>
        <v>0</v>
      </c>
      <c r="H15" s="45">
        <f t="shared" ref="H15" si="65">SUM(H16:H16)</f>
        <v>0</v>
      </c>
      <c r="I15" s="45">
        <f t="shared" ref="I15" si="66">SUM(I16:I16)</f>
        <v>0</v>
      </c>
      <c r="J15" s="45">
        <f t="shared" ref="J15" si="67">SUM(J16:J16)</f>
        <v>0</v>
      </c>
      <c r="K15" s="45" t="s">
        <v>19</v>
      </c>
      <c r="L15" s="45">
        <f t="shared" ref="L15" si="68">SUM(L16:L16)</f>
        <v>0</v>
      </c>
      <c r="M15" s="45">
        <f t="shared" ref="M15" si="69">SUM(M16:M16)</f>
        <v>0</v>
      </c>
      <c r="N15" s="45">
        <f t="shared" ref="N15" si="70">SUM(N16:N16)</f>
        <v>0</v>
      </c>
      <c r="O15" s="45">
        <f t="shared" ref="O15" si="71">SUM(O16:O16)</f>
        <v>0</v>
      </c>
      <c r="P15" s="45" t="s">
        <v>19</v>
      </c>
      <c r="Q15" s="45">
        <f>SUM(Q16:Q16)</f>
        <v>0</v>
      </c>
      <c r="R15" s="45">
        <f>SUM(R16:R16)</f>
        <v>0</v>
      </c>
      <c r="S15" s="45" t="s">
        <v>19</v>
      </c>
      <c r="T15" s="45">
        <f t="shared" ref="T15" si="72">SUM(T16:T16)</f>
        <v>0</v>
      </c>
      <c r="U15" s="45">
        <f t="shared" ref="U15" si="73">SUM(U16:U16)</f>
        <v>0</v>
      </c>
      <c r="V15" s="45">
        <f t="shared" ref="V15" si="74">SUM(V16:V16)</f>
        <v>0</v>
      </c>
      <c r="W15" s="45">
        <f t="shared" ref="W15" si="75">SUM(W16:W16)</f>
        <v>0</v>
      </c>
      <c r="X15" s="45">
        <f t="shared" ref="X15" si="76">SUM(X16:X16)</f>
        <v>0</v>
      </c>
      <c r="Y15" s="45">
        <f t="shared" ref="Y15" si="77">SUM(Y16:Y16)</f>
        <v>0</v>
      </c>
      <c r="Z15" s="45">
        <f t="shared" ref="Z15" si="78">SUM(Z16:Z16)</f>
        <v>0</v>
      </c>
      <c r="AA15" s="45">
        <f t="shared" ref="AA15" si="79">SUM(AA16:AA16)</f>
        <v>0</v>
      </c>
    </row>
    <row r="16" spans="1:27" ht="15.75" x14ac:dyDescent="0.25">
      <c r="A16" s="19" t="s">
        <v>49</v>
      </c>
      <c r="B16" s="8" t="s">
        <v>6</v>
      </c>
      <c r="C16" s="19" t="s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 t="s">
        <v>19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</row>
    <row r="17" spans="1:27" ht="31.5" x14ac:dyDescent="0.25">
      <c r="A17" s="7" t="s">
        <v>51</v>
      </c>
      <c r="B17" s="8" t="s">
        <v>137</v>
      </c>
      <c r="C17" s="7" t="s">
        <v>38</v>
      </c>
      <c r="D17" s="45">
        <f t="shared" ref="D17" si="80">SUM(D18,D23,D28,D29)</f>
        <v>0</v>
      </c>
      <c r="E17" s="45">
        <f t="shared" ref="E17" si="81">SUM(E18,E23)</f>
        <v>0</v>
      </c>
      <c r="F17" s="45">
        <f t="shared" ref="F17" si="82">SUM(F18,F23,F28,F29)</f>
        <v>0</v>
      </c>
      <c r="G17" s="45">
        <f t="shared" ref="G17" si="83">SUM(G18,G23,G28,G29)</f>
        <v>0</v>
      </c>
      <c r="H17" s="45">
        <f t="shared" ref="H17" si="84">SUM(H18,H23,H28,H29)</f>
        <v>0</v>
      </c>
      <c r="I17" s="45">
        <f>SUM(I18,I23,I28,I29)</f>
        <v>0</v>
      </c>
      <c r="J17" s="45">
        <f>SUM(J18,J23,J28,J29)</f>
        <v>0</v>
      </c>
      <c r="K17" s="45" t="s">
        <v>19</v>
      </c>
      <c r="L17" s="45">
        <f t="shared" ref="L17" si="85">SUM(L18,L23,L28,L29)</f>
        <v>0</v>
      </c>
      <c r="M17" s="45">
        <f t="shared" ref="M17" si="86">SUM(M18,M23,M28,M29)</f>
        <v>0</v>
      </c>
      <c r="N17" s="45">
        <f t="shared" ref="N17" si="87">SUM(N18,N23,N28,N29)</f>
        <v>0</v>
      </c>
      <c r="O17" s="45">
        <f t="shared" ref="O17" si="88">SUM(O18,O23,O28,O29)</f>
        <v>0</v>
      </c>
      <c r="P17" s="45" t="s">
        <v>19</v>
      </c>
      <c r="Q17" s="45">
        <f t="shared" ref="Q17" si="89">SUM(Q18,Q23,Q28,Q29)</f>
        <v>0</v>
      </c>
      <c r="R17" s="45">
        <f t="shared" ref="R17" si="90">SUM(R18,R23,R28,R29)</f>
        <v>0</v>
      </c>
      <c r="S17" s="45" t="s">
        <v>19</v>
      </c>
      <c r="T17" s="45">
        <f>SUM(T18,T23,T28,T29)</f>
        <v>0</v>
      </c>
      <c r="U17" s="45">
        <f>SUM(U18,U23,U28,U29)</f>
        <v>0</v>
      </c>
      <c r="V17" s="45">
        <f>SUM(V18,V23,V28,V29)</f>
        <v>0</v>
      </c>
      <c r="W17" s="45">
        <f t="shared" ref="W17" si="91">SUM(W18,W23,W28,W29)</f>
        <v>0</v>
      </c>
      <c r="X17" s="45">
        <f t="shared" ref="X17" si="92">SUM(X18,X23,X28,X29)</f>
        <v>0</v>
      </c>
      <c r="Y17" s="45">
        <f t="shared" ref="Y17" si="93">SUM(Y18,Y23,Y28,Y29)</f>
        <v>0</v>
      </c>
      <c r="Z17" s="45">
        <f t="shared" ref="Z17" si="94">SUM(Z18,Z23,Z28,Z29)</f>
        <v>0</v>
      </c>
      <c r="AA17" s="45">
        <f t="shared" ref="AA17" si="95">SUM(AA18,AA23,AA28,AA29)</f>
        <v>0</v>
      </c>
    </row>
    <row r="18" spans="1:27" ht="63" x14ac:dyDescent="0.25">
      <c r="A18" s="7" t="s">
        <v>52</v>
      </c>
      <c r="B18" s="8" t="s">
        <v>53</v>
      </c>
      <c r="C18" s="7" t="s">
        <v>38</v>
      </c>
      <c r="D18" s="45">
        <f t="shared" ref="D18:J18" si="96">D19</f>
        <v>0</v>
      </c>
      <c r="E18" s="45">
        <f t="shared" si="96"/>
        <v>0</v>
      </c>
      <c r="F18" s="45">
        <f t="shared" si="96"/>
        <v>0</v>
      </c>
      <c r="G18" s="45">
        <f t="shared" si="96"/>
        <v>0</v>
      </c>
      <c r="H18" s="45">
        <f t="shared" si="96"/>
        <v>0</v>
      </c>
      <c r="I18" s="45">
        <f t="shared" si="96"/>
        <v>0</v>
      </c>
      <c r="J18" s="45">
        <f t="shared" si="96"/>
        <v>0</v>
      </c>
      <c r="K18" s="45" t="s">
        <v>19</v>
      </c>
      <c r="L18" s="45">
        <f t="shared" ref="L18:AA18" si="97">L19</f>
        <v>0</v>
      </c>
      <c r="M18" s="45">
        <f t="shared" si="97"/>
        <v>0</v>
      </c>
      <c r="N18" s="45">
        <f t="shared" si="97"/>
        <v>0</v>
      </c>
      <c r="O18" s="45">
        <f t="shared" si="97"/>
        <v>0</v>
      </c>
      <c r="P18" s="45" t="s">
        <v>19</v>
      </c>
      <c r="Q18" s="45">
        <f t="shared" si="97"/>
        <v>0</v>
      </c>
      <c r="R18" s="45">
        <f t="shared" si="97"/>
        <v>0</v>
      </c>
      <c r="S18" s="45" t="s">
        <v>19</v>
      </c>
      <c r="T18" s="45">
        <f t="shared" si="97"/>
        <v>0</v>
      </c>
      <c r="U18" s="45">
        <f t="shared" si="97"/>
        <v>0</v>
      </c>
      <c r="V18" s="45">
        <f t="shared" si="97"/>
        <v>0</v>
      </c>
      <c r="W18" s="45">
        <f t="shared" si="97"/>
        <v>0</v>
      </c>
      <c r="X18" s="45">
        <f t="shared" si="97"/>
        <v>0</v>
      </c>
      <c r="Y18" s="45">
        <f t="shared" si="97"/>
        <v>0</v>
      </c>
      <c r="Z18" s="45">
        <f t="shared" si="97"/>
        <v>0</v>
      </c>
      <c r="AA18" s="45">
        <f t="shared" si="97"/>
        <v>0</v>
      </c>
    </row>
    <row r="19" spans="1:27" ht="31.5" x14ac:dyDescent="0.25">
      <c r="A19" s="7" t="s">
        <v>54</v>
      </c>
      <c r="B19" s="8" t="s">
        <v>55</v>
      </c>
      <c r="C19" s="7" t="s">
        <v>38</v>
      </c>
      <c r="D19" s="45">
        <f t="shared" ref="D19" si="98">SUM(D20:D21)</f>
        <v>0</v>
      </c>
      <c r="E19" s="45">
        <f t="shared" ref="E19" si="99">SUM(E20:E21)</f>
        <v>0</v>
      </c>
      <c r="F19" s="45">
        <f t="shared" ref="F19" si="100">SUM(F20:F21)</f>
        <v>0</v>
      </c>
      <c r="G19" s="45">
        <f t="shared" ref="G19" si="101">SUM(G20:G21)</f>
        <v>0</v>
      </c>
      <c r="H19" s="45">
        <f t="shared" ref="H19" si="102">SUM(H20:H21)</f>
        <v>0</v>
      </c>
      <c r="I19" s="45">
        <f t="shared" ref="I19" si="103">SUM(I20:I21)</f>
        <v>0</v>
      </c>
      <c r="J19" s="45">
        <f t="shared" ref="J19" si="104">SUM(J20:J21)</f>
        <v>0</v>
      </c>
      <c r="K19" s="45" t="s">
        <v>19</v>
      </c>
      <c r="L19" s="45">
        <f t="shared" ref="L19" si="105">SUM(L20:L21)</f>
        <v>0</v>
      </c>
      <c r="M19" s="45">
        <f t="shared" ref="M19" si="106">SUM(M20:M21)</f>
        <v>0</v>
      </c>
      <c r="N19" s="45">
        <f t="shared" ref="N19" si="107">SUM(N20:N21)</f>
        <v>0</v>
      </c>
      <c r="O19" s="45">
        <f t="shared" ref="O19" si="108">SUM(O20:O21)</f>
        <v>0</v>
      </c>
      <c r="P19" s="45" t="s">
        <v>19</v>
      </c>
      <c r="Q19" s="45">
        <f>SUM(Q20:Q21)</f>
        <v>0</v>
      </c>
      <c r="R19" s="45">
        <f>SUM(R20:R21)</f>
        <v>0</v>
      </c>
      <c r="S19" s="45" t="s">
        <v>19</v>
      </c>
      <c r="T19" s="45">
        <f t="shared" ref="T19" si="109">SUM(T20:T21)</f>
        <v>0</v>
      </c>
      <c r="U19" s="45">
        <f t="shared" ref="U19" si="110">SUM(U20:U21)</f>
        <v>0</v>
      </c>
      <c r="V19" s="45">
        <f t="shared" ref="V19" si="111">SUM(V20:V21)</f>
        <v>0</v>
      </c>
      <c r="W19" s="45">
        <f t="shared" ref="W19" si="112">SUM(W20:W21)</f>
        <v>0</v>
      </c>
      <c r="X19" s="45">
        <f t="shared" ref="X19" si="113">SUM(X20:X21)</f>
        <v>0</v>
      </c>
      <c r="Y19" s="45">
        <f t="shared" ref="Y19" si="114">SUM(Y20:Y21)</f>
        <v>0</v>
      </c>
      <c r="Z19" s="45">
        <f t="shared" ref="Z19" si="115">SUM(Z20:Z21)</f>
        <v>0</v>
      </c>
      <c r="AA19" s="45">
        <f t="shared" ref="AA19" si="116">SUM(AA20:AA21)</f>
        <v>0</v>
      </c>
    </row>
    <row r="20" spans="1:27" ht="63" x14ac:dyDescent="0.25">
      <c r="A20" s="19" t="s">
        <v>54</v>
      </c>
      <c r="B20" s="8" t="s">
        <v>439</v>
      </c>
      <c r="C20" s="19" t="s">
        <v>1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 t="s">
        <v>19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</row>
    <row r="21" spans="1:27" ht="47.25" x14ac:dyDescent="0.25">
      <c r="A21" s="19" t="s">
        <v>54</v>
      </c>
      <c r="B21" s="8" t="s">
        <v>7</v>
      </c>
      <c r="C21" s="19" t="s">
        <v>71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 t="s">
        <v>19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</row>
    <row r="22" spans="1:27" ht="51" customHeight="1" x14ac:dyDescent="0.25">
      <c r="A22" s="10" t="s">
        <v>70</v>
      </c>
      <c r="B22" s="20" t="s">
        <v>80</v>
      </c>
      <c r="C22" s="7" t="s">
        <v>38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 t="s">
        <v>19</v>
      </c>
      <c r="L22" s="45">
        <v>0</v>
      </c>
      <c r="M22" s="45">
        <v>0</v>
      </c>
      <c r="N22" s="45">
        <v>0</v>
      </c>
      <c r="O22" s="45">
        <v>0</v>
      </c>
      <c r="P22" s="45" t="s">
        <v>19</v>
      </c>
      <c r="Q22" s="45">
        <v>0</v>
      </c>
      <c r="R22" s="45">
        <v>0</v>
      </c>
      <c r="S22" s="45" t="s">
        <v>19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</row>
    <row r="23" spans="1:27" ht="47.25" x14ac:dyDescent="0.25">
      <c r="A23" s="7" t="s">
        <v>56</v>
      </c>
      <c r="B23" s="8" t="s">
        <v>57</v>
      </c>
      <c r="C23" s="7" t="s">
        <v>38</v>
      </c>
      <c r="D23" s="45">
        <f t="shared" ref="D23:J23" si="117">D24</f>
        <v>0</v>
      </c>
      <c r="E23" s="45">
        <f t="shared" si="117"/>
        <v>0</v>
      </c>
      <c r="F23" s="45">
        <f t="shared" si="117"/>
        <v>0</v>
      </c>
      <c r="G23" s="45">
        <f t="shared" si="117"/>
        <v>0</v>
      </c>
      <c r="H23" s="45">
        <f t="shared" si="117"/>
        <v>0</v>
      </c>
      <c r="I23" s="45">
        <f t="shared" si="117"/>
        <v>0</v>
      </c>
      <c r="J23" s="45">
        <f t="shared" si="117"/>
        <v>0</v>
      </c>
      <c r="K23" s="45" t="s">
        <v>19</v>
      </c>
      <c r="L23" s="45">
        <f t="shared" ref="L23:AA23" si="118">L24</f>
        <v>0</v>
      </c>
      <c r="M23" s="45">
        <f t="shared" si="118"/>
        <v>0</v>
      </c>
      <c r="N23" s="45">
        <f t="shared" si="118"/>
        <v>0</v>
      </c>
      <c r="O23" s="45">
        <f t="shared" si="118"/>
        <v>0</v>
      </c>
      <c r="P23" s="45" t="s">
        <v>19</v>
      </c>
      <c r="Q23" s="45">
        <f t="shared" si="118"/>
        <v>0</v>
      </c>
      <c r="R23" s="45">
        <f t="shared" si="118"/>
        <v>0</v>
      </c>
      <c r="S23" s="45" t="s">
        <v>19</v>
      </c>
      <c r="T23" s="45">
        <f t="shared" si="118"/>
        <v>0</v>
      </c>
      <c r="U23" s="45">
        <f t="shared" si="118"/>
        <v>0</v>
      </c>
      <c r="V23" s="45">
        <f t="shared" si="118"/>
        <v>0</v>
      </c>
      <c r="W23" s="45">
        <f t="shared" si="118"/>
        <v>0</v>
      </c>
      <c r="X23" s="45">
        <f t="shared" si="118"/>
        <v>0</v>
      </c>
      <c r="Y23" s="45">
        <f t="shared" si="118"/>
        <v>0</v>
      </c>
      <c r="Z23" s="45">
        <f t="shared" si="118"/>
        <v>0</v>
      </c>
      <c r="AA23" s="45">
        <f t="shared" si="118"/>
        <v>0</v>
      </c>
    </row>
    <row r="24" spans="1:27" ht="31.5" x14ac:dyDescent="0.25">
      <c r="A24" s="7" t="s">
        <v>58</v>
      </c>
      <c r="B24" s="8" t="s">
        <v>59</v>
      </c>
      <c r="C24" s="7" t="s">
        <v>38</v>
      </c>
      <c r="D24" s="45">
        <f t="shared" ref="D24" si="119">SUM(D25:D27)</f>
        <v>0</v>
      </c>
      <c r="E24" s="45">
        <f t="shared" ref="E24" si="120">SUM(E25:E27)</f>
        <v>0</v>
      </c>
      <c r="F24" s="45">
        <f t="shared" ref="F24" si="121">SUM(F25:F27)</f>
        <v>0</v>
      </c>
      <c r="G24" s="45">
        <f t="shared" ref="G24" si="122">SUM(G25:G27)</f>
        <v>0</v>
      </c>
      <c r="H24" s="45">
        <f t="shared" ref="H24" si="123">SUM(H25:H27)</f>
        <v>0</v>
      </c>
      <c r="I24" s="45">
        <f t="shared" ref="I24" si="124">SUM(I25:I27)</f>
        <v>0</v>
      </c>
      <c r="J24" s="45">
        <f t="shared" ref="J24" si="125">SUM(J25:J27)</f>
        <v>0</v>
      </c>
      <c r="K24" s="45" t="s">
        <v>19</v>
      </c>
      <c r="L24" s="45">
        <f t="shared" ref="L24" si="126">SUM(L25:L27)</f>
        <v>0</v>
      </c>
      <c r="M24" s="45">
        <f t="shared" ref="M24" si="127">SUM(M25:M27)</f>
        <v>0</v>
      </c>
      <c r="N24" s="45">
        <f t="shared" ref="N24" si="128">SUM(N25:N27)</f>
        <v>0</v>
      </c>
      <c r="O24" s="45">
        <f t="shared" ref="O24" si="129">SUM(O25:O27)</f>
        <v>0</v>
      </c>
      <c r="P24" s="45" t="s">
        <v>19</v>
      </c>
      <c r="Q24" s="45">
        <f>SUM(Q25:Q27)</f>
        <v>0</v>
      </c>
      <c r="R24" s="45">
        <f>SUM(R25:R27)</f>
        <v>0</v>
      </c>
      <c r="S24" s="45" t="s">
        <v>19</v>
      </c>
      <c r="T24" s="45">
        <f t="shared" ref="T24" si="130">SUM(T25:T27)</f>
        <v>0</v>
      </c>
      <c r="U24" s="45">
        <f t="shared" ref="U24" si="131">SUM(U25:U27)</f>
        <v>0</v>
      </c>
      <c r="V24" s="45">
        <f t="shared" ref="V24" si="132">SUM(V25:V27)</f>
        <v>0</v>
      </c>
      <c r="W24" s="45">
        <f t="shared" ref="W24" si="133">SUM(W25:W27)</f>
        <v>0</v>
      </c>
      <c r="X24" s="45">
        <f t="shared" ref="X24" si="134">SUM(X25:X27)</f>
        <v>0</v>
      </c>
      <c r="Y24" s="45">
        <f t="shared" ref="Y24" si="135">SUM(Y25:Y27)</f>
        <v>0</v>
      </c>
      <c r="Z24" s="45">
        <f t="shared" ref="Z24" si="136">SUM(Z25:Z27)</f>
        <v>0</v>
      </c>
      <c r="AA24" s="45">
        <f t="shared" ref="AA24" si="137">SUM(AA25:AA27)</f>
        <v>0</v>
      </c>
    </row>
    <row r="25" spans="1:27" ht="47.25" x14ac:dyDescent="0.25">
      <c r="A25" s="19" t="s">
        <v>58</v>
      </c>
      <c r="B25" s="8" t="s">
        <v>9</v>
      </c>
      <c r="C25" s="19" t="s">
        <v>74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 t="s">
        <v>19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</row>
    <row r="26" spans="1:27" ht="47.25" x14ac:dyDescent="0.25">
      <c r="A26" s="19" t="s">
        <v>58</v>
      </c>
      <c r="B26" s="8" t="s">
        <v>16</v>
      </c>
      <c r="C26" s="19" t="s">
        <v>75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 t="s">
        <v>19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</row>
    <row r="27" spans="1:27" ht="47.25" x14ac:dyDescent="0.25">
      <c r="A27" s="19" t="s">
        <v>58</v>
      </c>
      <c r="B27" s="8" t="s">
        <v>10</v>
      </c>
      <c r="C27" s="19" t="s">
        <v>76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 t="s">
        <v>19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</row>
    <row r="28" spans="1:27" ht="31.5" x14ac:dyDescent="0.25">
      <c r="A28" s="10" t="s">
        <v>83</v>
      </c>
      <c r="B28" s="21" t="s">
        <v>82</v>
      </c>
      <c r="C28" s="7" t="s">
        <v>38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 t="s">
        <v>19</v>
      </c>
      <c r="L28" s="45">
        <v>0</v>
      </c>
      <c r="M28" s="45">
        <v>0</v>
      </c>
      <c r="N28" s="45">
        <v>0</v>
      </c>
      <c r="O28" s="45">
        <v>0</v>
      </c>
      <c r="P28" s="45" t="s">
        <v>19</v>
      </c>
      <c r="Q28" s="45">
        <v>0</v>
      </c>
      <c r="R28" s="45">
        <v>0</v>
      </c>
      <c r="S28" s="45" t="s">
        <v>19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</row>
    <row r="29" spans="1:27" ht="47.25" x14ac:dyDescent="0.25">
      <c r="A29" s="10" t="s">
        <v>85</v>
      </c>
      <c r="B29" s="21" t="s">
        <v>84</v>
      </c>
      <c r="C29" s="7" t="s">
        <v>38</v>
      </c>
      <c r="D29" s="45">
        <f>D30+D31</f>
        <v>0</v>
      </c>
      <c r="E29" s="45">
        <f t="shared" ref="E29" si="138">E30+E31</f>
        <v>0</v>
      </c>
      <c r="F29" s="45">
        <f t="shared" ref="F29" si="139">F30+F31</f>
        <v>0</v>
      </c>
      <c r="G29" s="45">
        <f t="shared" ref="G29" si="140">G30+G31</f>
        <v>0</v>
      </c>
      <c r="H29" s="45">
        <f t="shared" ref="H29" si="141">H30+H31</f>
        <v>0</v>
      </c>
      <c r="I29" s="45">
        <f t="shared" ref="I29" si="142">I30+I31</f>
        <v>0</v>
      </c>
      <c r="J29" s="45">
        <f t="shared" ref="J29" si="143">J30+J31</f>
        <v>0</v>
      </c>
      <c r="K29" s="45" t="s">
        <v>19</v>
      </c>
      <c r="L29" s="45">
        <f t="shared" ref="L29" si="144">L30+L31</f>
        <v>0</v>
      </c>
      <c r="M29" s="45">
        <f t="shared" ref="M29" si="145">M30+M31</f>
        <v>0</v>
      </c>
      <c r="N29" s="45">
        <f t="shared" ref="N29" si="146">N30+N31</f>
        <v>0</v>
      </c>
      <c r="O29" s="45">
        <f t="shared" ref="O29" si="147">O30+O31</f>
        <v>0</v>
      </c>
      <c r="P29" s="45" t="s">
        <v>19</v>
      </c>
      <c r="Q29" s="45">
        <f t="shared" ref="Q29" si="148">Q30+Q31</f>
        <v>0</v>
      </c>
      <c r="R29" s="45">
        <f t="shared" ref="R29" si="149">R30+R31</f>
        <v>0</v>
      </c>
      <c r="S29" s="45" t="s">
        <v>19</v>
      </c>
      <c r="T29" s="45">
        <f t="shared" ref="T29" si="150">T30+T31</f>
        <v>0</v>
      </c>
      <c r="U29" s="45">
        <f t="shared" ref="U29" si="151">U30+U31</f>
        <v>0</v>
      </c>
      <c r="V29" s="45">
        <f t="shared" ref="V29" si="152">V30+V31</f>
        <v>0</v>
      </c>
      <c r="W29" s="45">
        <f t="shared" ref="W29" si="153">W30+W31</f>
        <v>0</v>
      </c>
      <c r="X29" s="45">
        <f t="shared" ref="X29" si="154">X30+X31</f>
        <v>0</v>
      </c>
      <c r="Y29" s="45">
        <f t="shared" ref="Y29" si="155">Y30+Y31</f>
        <v>0</v>
      </c>
      <c r="Z29" s="45">
        <f t="shared" ref="Z29" si="156">Z30+Z31</f>
        <v>0</v>
      </c>
      <c r="AA29" s="45">
        <f t="shared" ref="AA29" si="157">AA30+AA31</f>
        <v>0</v>
      </c>
    </row>
    <row r="30" spans="1:27" ht="31.5" x14ac:dyDescent="0.25">
      <c r="A30" s="10" t="s">
        <v>88</v>
      </c>
      <c r="B30" s="21" t="s">
        <v>86</v>
      </c>
      <c r="C30" s="7" t="s">
        <v>38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 t="s">
        <v>19</v>
      </c>
      <c r="L30" s="45">
        <v>0</v>
      </c>
      <c r="M30" s="45">
        <v>0</v>
      </c>
      <c r="N30" s="45">
        <v>0</v>
      </c>
      <c r="O30" s="45">
        <v>0</v>
      </c>
      <c r="P30" s="45" t="s">
        <v>19</v>
      </c>
      <c r="Q30" s="45">
        <v>0</v>
      </c>
      <c r="R30" s="45">
        <v>0</v>
      </c>
      <c r="S30" s="45" t="s">
        <v>19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</row>
    <row r="31" spans="1:27" ht="47.25" x14ac:dyDescent="0.25">
      <c r="A31" s="10" t="s">
        <v>89</v>
      </c>
      <c r="B31" s="21" t="s">
        <v>87</v>
      </c>
      <c r="C31" s="7" t="s">
        <v>38</v>
      </c>
      <c r="D31" s="45">
        <f>SUM(D32:D33)</f>
        <v>0</v>
      </c>
      <c r="E31" s="45">
        <f t="shared" ref="E31" si="158">SUM(E32:E33)</f>
        <v>0</v>
      </c>
      <c r="F31" s="45">
        <f t="shared" ref="F31" si="159">SUM(F32:F33)</f>
        <v>0</v>
      </c>
      <c r="G31" s="45">
        <f t="shared" ref="G31" si="160">SUM(G32:G33)</f>
        <v>0</v>
      </c>
      <c r="H31" s="45">
        <f t="shared" ref="H31" si="161">SUM(H32:H33)</f>
        <v>0</v>
      </c>
      <c r="I31" s="45">
        <f t="shared" ref="I31" si="162">SUM(I32:I33)</f>
        <v>0</v>
      </c>
      <c r="J31" s="45">
        <f t="shared" ref="J31" si="163">SUM(J32:J33)</f>
        <v>0</v>
      </c>
      <c r="K31" s="45" t="s">
        <v>19</v>
      </c>
      <c r="L31" s="45">
        <f t="shared" ref="L31" si="164">SUM(L32:L33)</f>
        <v>0</v>
      </c>
      <c r="M31" s="45">
        <f t="shared" ref="M31" si="165">SUM(M32:M33)</f>
        <v>0</v>
      </c>
      <c r="N31" s="45">
        <f t="shared" ref="N31" si="166">SUM(N32:N33)</f>
        <v>0</v>
      </c>
      <c r="O31" s="45">
        <f t="shared" ref="O31" si="167">SUM(O32:O33)</f>
        <v>0</v>
      </c>
      <c r="P31" s="45" t="s">
        <v>19</v>
      </c>
      <c r="Q31" s="45">
        <f t="shared" ref="Q31" si="168">SUM(Q32:Q33)</f>
        <v>0</v>
      </c>
      <c r="R31" s="45">
        <f t="shared" ref="R31" si="169">SUM(R32:R33)</f>
        <v>0</v>
      </c>
      <c r="S31" s="45" t="s">
        <v>19</v>
      </c>
      <c r="T31" s="45">
        <f t="shared" ref="T31" si="170">SUM(T32:T33)</f>
        <v>0</v>
      </c>
      <c r="U31" s="45">
        <f t="shared" ref="U31" si="171">SUM(U32:U33)</f>
        <v>0</v>
      </c>
      <c r="V31" s="45">
        <f t="shared" ref="V31" si="172">SUM(V32:V33)</f>
        <v>0</v>
      </c>
      <c r="W31" s="45">
        <f t="shared" ref="W31" si="173">SUM(W32:W33)</f>
        <v>0</v>
      </c>
      <c r="X31" s="45">
        <f t="shared" ref="X31" si="174">SUM(X32:X33)</f>
        <v>0</v>
      </c>
      <c r="Y31" s="45">
        <f t="shared" ref="Y31" si="175">SUM(Y32:Y33)</f>
        <v>0</v>
      </c>
      <c r="Z31" s="45">
        <f t="shared" ref="Z31" si="176">SUM(Z32:Z33)</f>
        <v>0</v>
      </c>
      <c r="AA31" s="45">
        <f t="shared" ref="AA31" si="177">SUM(AA32:AA33)</f>
        <v>0</v>
      </c>
    </row>
    <row r="32" spans="1:27" ht="63" x14ac:dyDescent="0.25">
      <c r="A32" s="19" t="s">
        <v>89</v>
      </c>
      <c r="B32" s="8" t="s">
        <v>15</v>
      </c>
      <c r="C32" s="19" t="s">
        <v>72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 t="s">
        <v>19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</row>
    <row r="33" spans="1:27" ht="63" x14ac:dyDescent="0.25">
      <c r="A33" s="19" t="s">
        <v>89</v>
      </c>
      <c r="B33" s="8" t="s">
        <v>8</v>
      </c>
      <c r="C33" s="19" t="s">
        <v>73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 t="s">
        <v>19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</row>
    <row r="34" spans="1:27" ht="31.5" x14ac:dyDescent="0.25">
      <c r="A34" s="7" t="s">
        <v>60</v>
      </c>
      <c r="B34" s="8" t="s">
        <v>61</v>
      </c>
      <c r="C34" s="7" t="s">
        <v>38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 t="s">
        <v>19</v>
      </c>
      <c r="L34" s="45">
        <v>0</v>
      </c>
      <c r="M34" s="45">
        <v>0</v>
      </c>
      <c r="N34" s="45">
        <v>0</v>
      </c>
      <c r="O34" s="45">
        <v>0</v>
      </c>
      <c r="P34" s="45" t="s">
        <v>19</v>
      </c>
      <c r="Q34" s="45">
        <v>0</v>
      </c>
      <c r="R34" s="45">
        <v>0</v>
      </c>
      <c r="S34" s="45" t="s">
        <v>19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</row>
    <row r="35" spans="1:27" ht="31.5" x14ac:dyDescent="0.25">
      <c r="A35" s="7" t="s">
        <v>62</v>
      </c>
      <c r="B35" s="8" t="s">
        <v>63</v>
      </c>
      <c r="C35" s="7" t="s">
        <v>38</v>
      </c>
      <c r="D35" s="45">
        <f t="shared" ref="D35" si="178">SUM(D36:D43)</f>
        <v>0</v>
      </c>
      <c r="E35" s="45">
        <f t="shared" ref="E35" si="179">SUM(E36:E43)</f>
        <v>0</v>
      </c>
      <c r="F35" s="45">
        <f t="shared" ref="F35" si="180">SUM(F36:F43)</f>
        <v>0</v>
      </c>
      <c r="G35" s="45">
        <f t="shared" ref="G35" si="181">SUM(G36:G43)</f>
        <v>0</v>
      </c>
      <c r="H35" s="45">
        <f t="shared" ref="H35" si="182">SUM(H36:H43)</f>
        <v>0</v>
      </c>
      <c r="I35" s="45">
        <f t="shared" ref="I35" si="183">SUM(I36:I43)</f>
        <v>0</v>
      </c>
      <c r="J35" s="45">
        <f t="shared" ref="J35" si="184">SUM(J36:J43)</f>
        <v>0</v>
      </c>
      <c r="K35" s="45" t="s">
        <v>19</v>
      </c>
      <c r="L35" s="45">
        <f t="shared" ref="L35" si="185">SUM(L36:L43)</f>
        <v>0</v>
      </c>
      <c r="M35" s="45">
        <f t="shared" ref="M35" si="186">SUM(M36:M43)</f>
        <v>0</v>
      </c>
      <c r="N35" s="45">
        <f t="shared" ref="N35" si="187">SUM(N36:N43)</f>
        <v>0</v>
      </c>
      <c r="O35" s="45">
        <f t="shared" ref="O35" si="188">SUM(O36:O43)</f>
        <v>0</v>
      </c>
      <c r="P35" s="45" t="s">
        <v>19</v>
      </c>
      <c r="Q35" s="45">
        <f t="shared" ref="Q35" si="189">SUM(Q36:Q43)</f>
        <v>0</v>
      </c>
      <c r="R35" s="45">
        <f t="shared" ref="R35" si="190">SUM(R36:R43)</f>
        <v>0</v>
      </c>
      <c r="S35" s="45" t="s">
        <v>19</v>
      </c>
      <c r="T35" s="45">
        <f t="shared" ref="T35" si="191">SUM(T36:T43)</f>
        <v>0</v>
      </c>
      <c r="U35" s="45">
        <f t="shared" ref="U35" si="192">SUM(U36:U43)</f>
        <v>0</v>
      </c>
      <c r="V35" s="45">
        <f t="shared" ref="V35" si="193">SUM(V36:V43)</f>
        <v>0</v>
      </c>
      <c r="W35" s="45">
        <f t="shared" ref="W35" si="194">SUM(W36:W43)</f>
        <v>0</v>
      </c>
      <c r="X35" s="45">
        <f t="shared" ref="X35" si="195">SUM(X36:X43)</f>
        <v>0</v>
      </c>
      <c r="Y35" s="45">
        <f t="shared" ref="Y35" si="196">SUM(Y36:Y43)</f>
        <v>0</v>
      </c>
      <c r="Z35" s="45">
        <f t="shared" ref="Z35" si="197">SUM(Z36:Z43)</f>
        <v>0</v>
      </c>
      <c r="AA35" s="45">
        <f t="shared" ref="AA35" si="198">SUM(AA36:AA43)</f>
        <v>0</v>
      </c>
    </row>
    <row r="36" spans="1:27" ht="15.75" x14ac:dyDescent="0.25">
      <c r="A36" s="19" t="s">
        <v>62</v>
      </c>
      <c r="B36" s="8" t="s">
        <v>64</v>
      </c>
      <c r="C36" s="19" t="s">
        <v>65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 t="s">
        <v>19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</row>
    <row r="37" spans="1:27" ht="31.5" x14ac:dyDescent="0.25">
      <c r="A37" s="19" t="s">
        <v>62</v>
      </c>
      <c r="B37" s="8" t="s">
        <v>11</v>
      </c>
      <c r="C37" s="19" t="s">
        <v>77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 t="s">
        <v>19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</row>
    <row r="38" spans="1:27" ht="31.5" x14ac:dyDescent="0.25">
      <c r="A38" s="19" t="s">
        <v>62</v>
      </c>
      <c r="B38" s="8" t="s">
        <v>12</v>
      </c>
      <c r="C38" s="19" t="s">
        <v>78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 t="s">
        <v>19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</row>
    <row r="39" spans="1:27" ht="31.5" x14ac:dyDescent="0.25">
      <c r="A39" s="19" t="s">
        <v>62</v>
      </c>
      <c r="B39" s="8" t="s">
        <v>13</v>
      </c>
      <c r="C39" s="19" t="s">
        <v>79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 t="s">
        <v>19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</row>
    <row r="40" spans="1:27" ht="15.75" x14ac:dyDescent="0.25">
      <c r="A40" s="19" t="s">
        <v>62</v>
      </c>
      <c r="B40" s="8" t="s">
        <v>66</v>
      </c>
      <c r="C40" s="19" t="s">
        <v>5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 t="s">
        <v>19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</row>
    <row r="41" spans="1:27" ht="31.5" x14ac:dyDescent="0.25">
      <c r="A41" s="19" t="s">
        <v>62</v>
      </c>
      <c r="B41" s="8" t="s">
        <v>67</v>
      </c>
      <c r="C41" s="19" t="s">
        <v>4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 t="s">
        <v>19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</row>
    <row r="42" spans="1:27" ht="47.25" x14ac:dyDescent="0.25">
      <c r="A42" s="19" t="s">
        <v>62</v>
      </c>
      <c r="B42" s="8" t="s">
        <v>68</v>
      </c>
      <c r="C42" s="19" t="s">
        <v>2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 t="s">
        <v>19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</row>
    <row r="43" spans="1:27" ht="47.25" x14ac:dyDescent="0.25">
      <c r="A43" s="19" t="s">
        <v>62</v>
      </c>
      <c r="B43" s="8" t="s">
        <v>69</v>
      </c>
      <c r="C43" s="19" t="s">
        <v>3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 t="s">
        <v>19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</row>
  </sheetData>
  <mergeCells count="12">
    <mergeCell ref="A3:D3"/>
    <mergeCell ref="A2:AA2"/>
    <mergeCell ref="Y6:Z6"/>
    <mergeCell ref="A5:A7"/>
    <mergeCell ref="B5:B7"/>
    <mergeCell ref="C5:C7"/>
    <mergeCell ref="D5:AA5"/>
    <mergeCell ref="D6:K6"/>
    <mergeCell ref="L6:P6"/>
    <mergeCell ref="Q6:S6"/>
    <mergeCell ref="T6:U6"/>
    <mergeCell ref="V6:X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Z46"/>
  <sheetViews>
    <sheetView zoomScale="60" zoomScaleNormal="60" workbookViewId="0">
      <selection activeCell="D23" sqref="D23"/>
    </sheetView>
  </sheetViews>
  <sheetFormatPr defaultRowHeight="15" x14ac:dyDescent="0.25"/>
  <cols>
    <col min="1" max="1" width="11.42578125" style="34" customWidth="1"/>
    <col min="2" max="2" width="55.140625" style="34" customWidth="1"/>
    <col min="3" max="3" width="20.5703125" style="34" customWidth="1"/>
    <col min="4" max="4" width="19.140625" style="34" customWidth="1"/>
    <col min="5" max="5" width="18.42578125" style="34" customWidth="1"/>
    <col min="6" max="6" width="10.7109375" style="34" bestFit="1" customWidth="1"/>
    <col min="7" max="7" width="11" style="34" customWidth="1"/>
    <col min="8" max="8" width="9.28515625" style="34" bestFit="1" customWidth="1"/>
    <col min="9" max="9" width="9.140625" style="34" customWidth="1"/>
    <col min="10" max="10" width="9.28515625" style="34" bestFit="1" customWidth="1"/>
    <col min="11" max="11" width="9.42578125" style="34" customWidth="1"/>
    <col min="12" max="12" width="18.85546875" style="34" customWidth="1"/>
    <col min="13" max="13" width="11" style="34" customWidth="1"/>
    <col min="14" max="18" width="9.28515625" style="34" bestFit="1" customWidth="1"/>
    <col min="19" max="19" width="18.5703125" style="34" customWidth="1"/>
    <col min="20" max="20" width="11" style="34" customWidth="1"/>
    <col min="21" max="25" width="9.28515625" style="34" bestFit="1" customWidth="1"/>
    <col min="26" max="26" width="17.42578125" style="34" customWidth="1"/>
    <col min="27" max="28" width="10.85546875" style="34" customWidth="1"/>
    <col min="29" max="31" width="9.28515625" style="34" bestFit="1" customWidth="1"/>
    <col min="32" max="32" width="10" style="34" customWidth="1"/>
    <col min="33" max="33" width="19.85546875" style="34" customWidth="1"/>
    <col min="34" max="34" width="10.7109375" style="34" customWidth="1"/>
    <col min="35" max="39" width="9.28515625" style="34" bestFit="1" customWidth="1"/>
    <col min="40" max="40" width="18.42578125" style="34" customWidth="1"/>
    <col min="41" max="41" width="12.140625" style="34" customWidth="1"/>
    <col min="42" max="42" width="10.42578125" style="34" customWidth="1"/>
    <col min="43" max="45" width="9.28515625" style="34" bestFit="1" customWidth="1"/>
    <col min="46" max="46" width="10.140625" style="34" customWidth="1"/>
    <col min="47" max="47" width="24.28515625" style="34" customWidth="1"/>
    <col min="48" max="16384" width="9.140625" style="34"/>
  </cols>
  <sheetData>
    <row r="1" spans="1:52" s="26" customFormat="1" ht="18.75" x14ac:dyDescent="0.25">
      <c r="A1" s="52"/>
      <c r="B1" s="53"/>
      <c r="C1" s="52"/>
      <c r="AT1" s="1"/>
    </row>
    <row r="2" spans="1:52" s="26" customFormat="1" ht="18.75" customHeight="1" x14ac:dyDescent="0.3">
      <c r="A2" s="125" t="s">
        <v>463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</row>
    <row r="3" spans="1:52" s="26" customFormat="1" ht="18.75" customHeight="1" x14ac:dyDescent="0.3">
      <c r="A3" s="125" t="s">
        <v>464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</row>
    <row r="4" spans="1:52" s="26" customFormat="1" ht="15.75" x14ac:dyDescent="0.25">
      <c r="A4" s="60"/>
      <c r="B4" s="60"/>
      <c r="C4" s="60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52" s="26" customFormat="1" ht="15.75" customHeight="1" x14ac:dyDescent="0.2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46" t="s">
        <v>462</v>
      </c>
      <c r="AT5" s="146"/>
    </row>
    <row r="6" spans="1:52" s="26" customFormat="1" ht="15.75" customHeight="1" x14ac:dyDescent="0.25">
      <c r="A6" s="143" t="s">
        <v>20</v>
      </c>
      <c r="B6" s="143" t="s">
        <v>21</v>
      </c>
      <c r="C6" s="143" t="s">
        <v>144</v>
      </c>
      <c r="D6" s="140" t="s">
        <v>202</v>
      </c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</row>
    <row r="7" spans="1:52" s="26" customFormat="1" ht="15.75" customHeight="1" x14ac:dyDescent="0.25">
      <c r="A7" s="144"/>
      <c r="B7" s="144"/>
      <c r="C7" s="144"/>
      <c r="D7" s="141"/>
      <c r="E7" s="139" t="s">
        <v>124</v>
      </c>
      <c r="F7" s="139"/>
      <c r="G7" s="139"/>
      <c r="H7" s="139"/>
      <c r="I7" s="139"/>
      <c r="J7" s="139"/>
      <c r="K7" s="139"/>
      <c r="L7" s="139" t="s">
        <v>125</v>
      </c>
      <c r="M7" s="139"/>
      <c r="N7" s="139"/>
      <c r="O7" s="139"/>
      <c r="P7" s="139"/>
      <c r="Q7" s="139"/>
      <c r="R7" s="139"/>
      <c r="S7" s="139" t="s">
        <v>126</v>
      </c>
      <c r="T7" s="139"/>
      <c r="U7" s="139"/>
      <c r="V7" s="139"/>
      <c r="W7" s="139"/>
      <c r="X7" s="139"/>
      <c r="Y7" s="139"/>
      <c r="Z7" s="139" t="s">
        <v>127</v>
      </c>
      <c r="AA7" s="139"/>
      <c r="AB7" s="139"/>
      <c r="AC7" s="139"/>
      <c r="AD7" s="139"/>
      <c r="AE7" s="139"/>
      <c r="AF7" s="139"/>
      <c r="AG7" s="139" t="s">
        <v>128</v>
      </c>
      <c r="AH7" s="139"/>
      <c r="AI7" s="139"/>
      <c r="AJ7" s="139"/>
      <c r="AK7" s="139"/>
      <c r="AL7" s="139"/>
      <c r="AM7" s="139"/>
      <c r="AN7" s="147" t="s">
        <v>219</v>
      </c>
      <c r="AO7" s="148"/>
      <c r="AP7" s="148"/>
      <c r="AQ7" s="148"/>
      <c r="AR7" s="148"/>
      <c r="AS7" s="148"/>
      <c r="AT7" s="149"/>
    </row>
    <row r="8" spans="1:52" s="26" customFormat="1" ht="106.5" customHeight="1" x14ac:dyDescent="0.25">
      <c r="A8" s="144"/>
      <c r="B8" s="144"/>
      <c r="C8" s="144"/>
      <c r="D8" s="142"/>
      <c r="E8" s="139" t="s">
        <v>437</v>
      </c>
      <c r="F8" s="139"/>
      <c r="G8" s="139"/>
      <c r="H8" s="139"/>
      <c r="I8" s="139"/>
      <c r="J8" s="139"/>
      <c r="K8" s="139"/>
      <c r="L8" s="139" t="s">
        <v>436</v>
      </c>
      <c r="M8" s="139"/>
      <c r="N8" s="139"/>
      <c r="O8" s="139"/>
      <c r="P8" s="139"/>
      <c r="Q8" s="139"/>
      <c r="R8" s="139"/>
      <c r="S8" s="139" t="s">
        <v>136</v>
      </c>
      <c r="T8" s="139"/>
      <c r="U8" s="139"/>
      <c r="V8" s="139"/>
      <c r="W8" s="139"/>
      <c r="X8" s="139"/>
      <c r="Y8" s="139"/>
      <c r="Z8" s="139" t="s">
        <v>136</v>
      </c>
      <c r="AA8" s="139"/>
      <c r="AB8" s="139"/>
      <c r="AC8" s="139"/>
      <c r="AD8" s="139"/>
      <c r="AE8" s="139"/>
      <c r="AF8" s="139"/>
      <c r="AG8" s="139" t="s">
        <v>136</v>
      </c>
      <c r="AH8" s="139"/>
      <c r="AI8" s="139"/>
      <c r="AJ8" s="139"/>
      <c r="AK8" s="139"/>
      <c r="AL8" s="139"/>
      <c r="AM8" s="139"/>
      <c r="AN8" s="139" t="s">
        <v>28</v>
      </c>
      <c r="AO8" s="139"/>
      <c r="AP8" s="139"/>
      <c r="AQ8" s="139"/>
      <c r="AR8" s="139"/>
      <c r="AS8" s="139"/>
      <c r="AT8" s="139"/>
    </row>
    <row r="9" spans="1:52" s="26" customFormat="1" ht="31.5" customHeight="1" x14ac:dyDescent="0.25">
      <c r="A9" s="144"/>
      <c r="B9" s="144"/>
      <c r="C9" s="144"/>
      <c r="D9" s="143" t="s">
        <v>29</v>
      </c>
      <c r="E9" s="56" t="s">
        <v>203</v>
      </c>
      <c r="F9" s="139" t="s">
        <v>204</v>
      </c>
      <c r="G9" s="139"/>
      <c r="H9" s="139"/>
      <c r="I9" s="139"/>
      <c r="J9" s="139"/>
      <c r="K9" s="139"/>
      <c r="L9" s="56" t="s">
        <v>203</v>
      </c>
      <c r="M9" s="139" t="s">
        <v>204</v>
      </c>
      <c r="N9" s="139"/>
      <c r="O9" s="139"/>
      <c r="P9" s="139"/>
      <c r="Q9" s="139"/>
      <c r="R9" s="139"/>
      <c r="S9" s="56" t="s">
        <v>203</v>
      </c>
      <c r="T9" s="139" t="s">
        <v>204</v>
      </c>
      <c r="U9" s="139"/>
      <c r="V9" s="139"/>
      <c r="W9" s="139"/>
      <c r="X9" s="139"/>
      <c r="Y9" s="139"/>
      <c r="Z9" s="56" t="s">
        <v>203</v>
      </c>
      <c r="AA9" s="139" t="s">
        <v>204</v>
      </c>
      <c r="AB9" s="139"/>
      <c r="AC9" s="139"/>
      <c r="AD9" s="139"/>
      <c r="AE9" s="139"/>
      <c r="AF9" s="139"/>
      <c r="AG9" s="56" t="s">
        <v>203</v>
      </c>
      <c r="AH9" s="139" t="s">
        <v>204</v>
      </c>
      <c r="AI9" s="139"/>
      <c r="AJ9" s="139"/>
      <c r="AK9" s="139"/>
      <c r="AL9" s="139"/>
      <c r="AM9" s="139"/>
      <c r="AN9" s="56" t="s">
        <v>203</v>
      </c>
      <c r="AO9" s="139" t="s">
        <v>204</v>
      </c>
      <c r="AP9" s="139"/>
      <c r="AQ9" s="139"/>
      <c r="AR9" s="139"/>
      <c r="AS9" s="139"/>
      <c r="AT9" s="139"/>
      <c r="AV9" s="52"/>
    </row>
    <row r="10" spans="1:52" s="26" customFormat="1" ht="63.75" x14ac:dyDescent="0.25">
      <c r="A10" s="145"/>
      <c r="B10" s="145"/>
      <c r="C10" s="145"/>
      <c r="D10" s="145"/>
      <c r="E10" s="31" t="s">
        <v>205</v>
      </c>
      <c r="F10" s="31" t="s">
        <v>205</v>
      </c>
      <c r="G10" s="57" t="s">
        <v>206</v>
      </c>
      <c r="H10" s="57" t="s">
        <v>207</v>
      </c>
      <c r="I10" s="57" t="s">
        <v>208</v>
      </c>
      <c r="J10" s="57" t="s">
        <v>209</v>
      </c>
      <c r="K10" s="57" t="s">
        <v>210</v>
      </c>
      <c r="L10" s="31" t="s">
        <v>205</v>
      </c>
      <c r="M10" s="31" t="s">
        <v>205</v>
      </c>
      <c r="N10" s="57" t="s">
        <v>206</v>
      </c>
      <c r="O10" s="57" t="s">
        <v>207</v>
      </c>
      <c r="P10" s="57" t="s">
        <v>208</v>
      </c>
      <c r="Q10" s="57" t="s">
        <v>209</v>
      </c>
      <c r="R10" s="57" t="s">
        <v>210</v>
      </c>
      <c r="S10" s="31" t="s">
        <v>205</v>
      </c>
      <c r="T10" s="31" t="s">
        <v>205</v>
      </c>
      <c r="U10" s="57" t="s">
        <v>206</v>
      </c>
      <c r="V10" s="57" t="s">
        <v>207</v>
      </c>
      <c r="W10" s="57" t="s">
        <v>208</v>
      </c>
      <c r="X10" s="57" t="s">
        <v>209</v>
      </c>
      <c r="Y10" s="57" t="s">
        <v>210</v>
      </c>
      <c r="Z10" s="31" t="s">
        <v>205</v>
      </c>
      <c r="AA10" s="31" t="s">
        <v>205</v>
      </c>
      <c r="AB10" s="57" t="s">
        <v>206</v>
      </c>
      <c r="AC10" s="57" t="s">
        <v>207</v>
      </c>
      <c r="AD10" s="57" t="s">
        <v>208</v>
      </c>
      <c r="AE10" s="57" t="s">
        <v>209</v>
      </c>
      <c r="AF10" s="57" t="s">
        <v>210</v>
      </c>
      <c r="AG10" s="31" t="s">
        <v>205</v>
      </c>
      <c r="AH10" s="31" t="s">
        <v>205</v>
      </c>
      <c r="AI10" s="57" t="s">
        <v>206</v>
      </c>
      <c r="AJ10" s="57" t="s">
        <v>207</v>
      </c>
      <c r="AK10" s="57" t="s">
        <v>208</v>
      </c>
      <c r="AL10" s="57" t="s">
        <v>209</v>
      </c>
      <c r="AM10" s="57" t="s">
        <v>210</v>
      </c>
      <c r="AN10" s="31" t="s">
        <v>205</v>
      </c>
      <c r="AO10" s="31" t="s">
        <v>205</v>
      </c>
      <c r="AP10" s="57" t="s">
        <v>206</v>
      </c>
      <c r="AQ10" s="57" t="s">
        <v>207</v>
      </c>
      <c r="AR10" s="57" t="s">
        <v>208</v>
      </c>
      <c r="AS10" s="57" t="s">
        <v>209</v>
      </c>
      <c r="AT10" s="57" t="s">
        <v>210</v>
      </c>
      <c r="AV10" s="52"/>
    </row>
    <row r="11" spans="1:52" s="26" customFormat="1" ht="15.75" x14ac:dyDescent="0.25">
      <c r="A11" s="58">
        <v>1</v>
      </c>
      <c r="B11" s="58">
        <v>2</v>
      </c>
      <c r="C11" s="58">
        <v>3</v>
      </c>
      <c r="D11" s="58">
        <v>4</v>
      </c>
      <c r="E11" s="59" t="s">
        <v>220</v>
      </c>
      <c r="F11" s="59" t="s">
        <v>221</v>
      </c>
      <c r="G11" s="59" t="s">
        <v>222</v>
      </c>
      <c r="H11" s="59" t="s">
        <v>223</v>
      </c>
      <c r="I11" s="59" t="s">
        <v>224</v>
      </c>
      <c r="J11" s="59" t="s">
        <v>225</v>
      </c>
      <c r="K11" s="59" t="s">
        <v>226</v>
      </c>
      <c r="L11" s="59" t="s">
        <v>227</v>
      </c>
      <c r="M11" s="59" t="s">
        <v>228</v>
      </c>
      <c r="N11" s="59" t="s">
        <v>229</v>
      </c>
      <c r="O11" s="59" t="s">
        <v>230</v>
      </c>
      <c r="P11" s="59" t="s">
        <v>231</v>
      </c>
      <c r="Q11" s="59" t="s">
        <v>232</v>
      </c>
      <c r="R11" s="59" t="s">
        <v>233</v>
      </c>
      <c r="S11" s="59" t="s">
        <v>234</v>
      </c>
      <c r="T11" s="59" t="s">
        <v>235</v>
      </c>
      <c r="U11" s="59" t="s">
        <v>236</v>
      </c>
      <c r="V11" s="59" t="s">
        <v>237</v>
      </c>
      <c r="W11" s="59" t="s">
        <v>238</v>
      </c>
      <c r="X11" s="59" t="s">
        <v>239</v>
      </c>
      <c r="Y11" s="59" t="s">
        <v>240</v>
      </c>
      <c r="Z11" s="59" t="s">
        <v>241</v>
      </c>
      <c r="AA11" s="59" t="s">
        <v>242</v>
      </c>
      <c r="AB11" s="59" t="s">
        <v>243</v>
      </c>
      <c r="AC11" s="59" t="s">
        <v>244</v>
      </c>
      <c r="AD11" s="59" t="s">
        <v>245</v>
      </c>
      <c r="AE11" s="59" t="s">
        <v>246</v>
      </c>
      <c r="AF11" s="59" t="s">
        <v>247</v>
      </c>
      <c r="AG11" s="59" t="s">
        <v>248</v>
      </c>
      <c r="AH11" s="59" t="s">
        <v>249</v>
      </c>
      <c r="AI11" s="59" t="s">
        <v>250</v>
      </c>
      <c r="AJ11" s="59" t="s">
        <v>251</v>
      </c>
      <c r="AK11" s="59" t="s">
        <v>252</v>
      </c>
      <c r="AL11" s="59" t="s">
        <v>253</v>
      </c>
      <c r="AM11" s="59" t="s">
        <v>254</v>
      </c>
      <c r="AN11" s="59" t="s">
        <v>211</v>
      </c>
      <c r="AO11" s="59" t="s">
        <v>212</v>
      </c>
      <c r="AP11" s="59" t="s">
        <v>213</v>
      </c>
      <c r="AQ11" s="59" t="s">
        <v>214</v>
      </c>
      <c r="AR11" s="59" t="s">
        <v>215</v>
      </c>
      <c r="AS11" s="59" t="s">
        <v>216</v>
      </c>
      <c r="AT11" s="59" t="s">
        <v>217</v>
      </c>
      <c r="AV11" s="52"/>
    </row>
    <row r="12" spans="1:52" ht="15.75" x14ac:dyDescent="0.25">
      <c r="A12" s="7">
        <v>0</v>
      </c>
      <c r="B12" s="8" t="s">
        <v>37</v>
      </c>
      <c r="C12" s="7" t="s">
        <v>38</v>
      </c>
      <c r="D12" s="45">
        <f t="shared" ref="D12:K12" si="0">SUM(D14,D20,D37,D38)</f>
        <v>1093.8276987300001</v>
      </c>
      <c r="E12" s="45">
        <f t="shared" si="0"/>
        <v>0</v>
      </c>
      <c r="F12" s="45">
        <f t="shared" si="0"/>
        <v>514.57226277999996</v>
      </c>
      <c r="G12" s="45">
        <f t="shared" si="0"/>
        <v>160</v>
      </c>
      <c r="H12" s="45">
        <f t="shared" si="0"/>
        <v>0</v>
      </c>
      <c r="I12" s="45">
        <f t="shared" si="0"/>
        <v>0</v>
      </c>
      <c r="J12" s="45">
        <f t="shared" si="0"/>
        <v>0</v>
      </c>
      <c r="K12" s="45">
        <f t="shared" si="0"/>
        <v>0</v>
      </c>
      <c r="L12" s="45">
        <f t="shared" ref="L12:R12" si="1">SUM(L14,L20,L37,L38)</f>
        <v>0</v>
      </c>
      <c r="M12" s="45">
        <f t="shared" si="1"/>
        <v>465.66047931000003</v>
      </c>
      <c r="N12" s="45">
        <f t="shared" si="1"/>
        <v>65.715000000000003</v>
      </c>
      <c r="O12" s="45">
        <f t="shared" si="1"/>
        <v>0</v>
      </c>
      <c r="P12" s="45">
        <f t="shared" si="1"/>
        <v>4.7</v>
      </c>
      <c r="Q12" s="45">
        <f t="shared" si="1"/>
        <v>0</v>
      </c>
      <c r="R12" s="45">
        <f t="shared" si="1"/>
        <v>0</v>
      </c>
      <c r="S12" s="45">
        <f t="shared" ref="S12:Y12" si="2">SUM(S14,S20,S37,S38)</f>
        <v>0</v>
      </c>
      <c r="T12" s="45">
        <f t="shared" si="2"/>
        <v>8.2243677300000009</v>
      </c>
      <c r="U12" s="45">
        <f t="shared" si="2"/>
        <v>0</v>
      </c>
      <c r="V12" s="45">
        <f t="shared" si="2"/>
        <v>0</v>
      </c>
      <c r="W12" s="45">
        <f t="shared" si="2"/>
        <v>0</v>
      </c>
      <c r="X12" s="45">
        <f t="shared" si="2"/>
        <v>0</v>
      </c>
      <c r="Y12" s="45">
        <f t="shared" si="2"/>
        <v>0</v>
      </c>
      <c r="Z12" s="45">
        <f t="shared" ref="Z12:AF12" si="3">SUM(Z14,Z20,Z37,Z38)</f>
        <v>0</v>
      </c>
      <c r="AA12" s="45">
        <f t="shared" si="3"/>
        <v>8.2243677300000009</v>
      </c>
      <c r="AB12" s="45">
        <f t="shared" si="3"/>
        <v>0</v>
      </c>
      <c r="AC12" s="45">
        <f t="shared" si="3"/>
        <v>0</v>
      </c>
      <c r="AD12" s="45">
        <f t="shared" si="3"/>
        <v>0</v>
      </c>
      <c r="AE12" s="45">
        <f t="shared" si="3"/>
        <v>0</v>
      </c>
      <c r="AF12" s="45">
        <f t="shared" si="3"/>
        <v>0</v>
      </c>
      <c r="AG12" s="45">
        <f t="shared" ref="AG12:AM12" si="4">SUM(AG14,AG20,AG37,AG38)</f>
        <v>0</v>
      </c>
      <c r="AH12" s="45">
        <f t="shared" si="4"/>
        <v>8.224367749999999</v>
      </c>
      <c r="AI12" s="45">
        <f t="shared" si="4"/>
        <v>0</v>
      </c>
      <c r="AJ12" s="45">
        <f t="shared" si="4"/>
        <v>0</v>
      </c>
      <c r="AK12" s="45">
        <f t="shared" si="4"/>
        <v>0</v>
      </c>
      <c r="AL12" s="45">
        <f t="shared" si="4"/>
        <v>0</v>
      </c>
      <c r="AM12" s="45">
        <f t="shared" si="4"/>
        <v>0</v>
      </c>
      <c r="AN12" s="45">
        <f t="shared" ref="AN12:AT12" si="5">SUM(E12,L12,S12,Z12,AG12)</f>
        <v>0</v>
      </c>
      <c r="AO12" s="45">
        <f t="shared" si="5"/>
        <v>1004.9058453</v>
      </c>
      <c r="AP12" s="45">
        <f t="shared" si="5"/>
        <v>225.715</v>
      </c>
      <c r="AQ12" s="45">
        <f t="shared" si="5"/>
        <v>0</v>
      </c>
      <c r="AR12" s="45">
        <f t="shared" si="5"/>
        <v>4.7</v>
      </c>
      <c r="AS12" s="45">
        <f t="shared" si="5"/>
        <v>0</v>
      </c>
      <c r="AT12" s="45">
        <f t="shared" si="5"/>
        <v>0</v>
      </c>
    </row>
    <row r="13" spans="1:52" ht="15.75" x14ac:dyDescent="0.25">
      <c r="A13" s="7" t="s">
        <v>39</v>
      </c>
      <c r="B13" s="8" t="s">
        <v>40</v>
      </c>
      <c r="C13" s="7" t="s">
        <v>38</v>
      </c>
      <c r="D13" s="45">
        <f t="shared" ref="D13:AE13" si="6">D12</f>
        <v>1093.8276987300001</v>
      </c>
      <c r="E13" s="45">
        <f t="shared" si="6"/>
        <v>0</v>
      </c>
      <c r="F13" s="45">
        <f t="shared" si="6"/>
        <v>514.57226277999996</v>
      </c>
      <c r="G13" s="45">
        <f t="shared" si="6"/>
        <v>160</v>
      </c>
      <c r="H13" s="45">
        <f t="shared" si="6"/>
        <v>0</v>
      </c>
      <c r="I13" s="45">
        <f t="shared" si="6"/>
        <v>0</v>
      </c>
      <c r="J13" s="45">
        <f t="shared" si="6"/>
        <v>0</v>
      </c>
      <c r="K13" s="45">
        <f t="shared" si="6"/>
        <v>0</v>
      </c>
      <c r="L13" s="45">
        <f t="shared" si="6"/>
        <v>0</v>
      </c>
      <c r="M13" s="45">
        <f t="shared" si="6"/>
        <v>465.66047931000003</v>
      </c>
      <c r="N13" s="45">
        <f t="shared" si="6"/>
        <v>65.715000000000003</v>
      </c>
      <c r="O13" s="45">
        <f t="shared" si="6"/>
        <v>0</v>
      </c>
      <c r="P13" s="45">
        <f t="shared" si="6"/>
        <v>4.7</v>
      </c>
      <c r="Q13" s="45">
        <f t="shared" si="6"/>
        <v>0</v>
      </c>
      <c r="R13" s="45">
        <f t="shared" si="6"/>
        <v>0</v>
      </c>
      <c r="S13" s="45">
        <f t="shared" si="6"/>
        <v>0</v>
      </c>
      <c r="T13" s="45">
        <f t="shared" si="6"/>
        <v>8.2243677300000009</v>
      </c>
      <c r="U13" s="45">
        <f t="shared" si="6"/>
        <v>0</v>
      </c>
      <c r="V13" s="45">
        <f t="shared" si="6"/>
        <v>0</v>
      </c>
      <c r="W13" s="45">
        <f t="shared" si="6"/>
        <v>0</v>
      </c>
      <c r="X13" s="45">
        <f t="shared" si="6"/>
        <v>0</v>
      </c>
      <c r="Y13" s="45">
        <f t="shared" si="6"/>
        <v>0</v>
      </c>
      <c r="Z13" s="45">
        <f t="shared" si="6"/>
        <v>0</v>
      </c>
      <c r="AA13" s="45">
        <f t="shared" si="6"/>
        <v>8.2243677300000009</v>
      </c>
      <c r="AB13" s="45">
        <f t="shared" si="6"/>
        <v>0</v>
      </c>
      <c r="AC13" s="45">
        <f t="shared" si="6"/>
        <v>0</v>
      </c>
      <c r="AD13" s="45">
        <f t="shared" si="6"/>
        <v>0</v>
      </c>
      <c r="AE13" s="45">
        <f t="shared" si="6"/>
        <v>0</v>
      </c>
      <c r="AF13" s="45">
        <f t="shared" ref="AF13:AM13" si="7">AF12</f>
        <v>0</v>
      </c>
      <c r="AG13" s="45">
        <f t="shared" si="7"/>
        <v>0</v>
      </c>
      <c r="AH13" s="45">
        <f t="shared" si="7"/>
        <v>8.224367749999999</v>
      </c>
      <c r="AI13" s="45">
        <f t="shared" si="7"/>
        <v>0</v>
      </c>
      <c r="AJ13" s="45">
        <f t="shared" si="7"/>
        <v>0</v>
      </c>
      <c r="AK13" s="45">
        <f t="shared" si="7"/>
        <v>0</v>
      </c>
      <c r="AL13" s="45">
        <f t="shared" si="7"/>
        <v>0</v>
      </c>
      <c r="AM13" s="45">
        <f t="shared" si="7"/>
        <v>0</v>
      </c>
      <c r="AN13" s="45">
        <f t="shared" ref="AN13:AN46" si="8">SUM(E13,L13,S13,Z13,AG13)</f>
        <v>0</v>
      </c>
      <c r="AO13" s="45">
        <f t="shared" ref="AO13:AO46" si="9">SUM(F13,M13,T13,AA13,AH13)</f>
        <v>1004.9058453</v>
      </c>
      <c r="AP13" s="45">
        <f t="shared" ref="AP13:AP46" si="10">SUM(G13,N13,U13,AB13,AI13)</f>
        <v>225.715</v>
      </c>
      <c r="AQ13" s="45">
        <f t="shared" ref="AQ13:AQ46" si="11">SUM(H13,O13,V13,AC13,AJ13)</f>
        <v>0</v>
      </c>
      <c r="AR13" s="45">
        <f t="shared" ref="AR13:AR46" si="12">SUM(I13,P13,W13,AD13,AK13)</f>
        <v>4.7</v>
      </c>
      <c r="AS13" s="45">
        <f t="shared" ref="AS13:AS46" si="13">SUM(J13,Q13,X13,AE13,AL13)</f>
        <v>0</v>
      </c>
      <c r="AT13" s="45">
        <f t="shared" ref="AT13:AT46" si="14">SUM(K13,R13,Y13,AF13,AM13)</f>
        <v>0</v>
      </c>
    </row>
    <row r="14" spans="1:52" ht="15.75" x14ac:dyDescent="0.25">
      <c r="A14" s="7" t="s">
        <v>41</v>
      </c>
      <c r="B14" s="8" t="s">
        <v>42</v>
      </c>
      <c r="C14" s="7" t="s">
        <v>38</v>
      </c>
      <c r="D14" s="45">
        <f t="shared" ref="D14:K14" si="15">SUM(D15,D17)</f>
        <v>514.57226277999996</v>
      </c>
      <c r="E14" s="45">
        <f t="shared" si="15"/>
        <v>0</v>
      </c>
      <c r="F14" s="45">
        <f t="shared" si="15"/>
        <v>514.57226277999996</v>
      </c>
      <c r="G14" s="45">
        <f t="shared" si="15"/>
        <v>160</v>
      </c>
      <c r="H14" s="45">
        <f t="shared" si="15"/>
        <v>0</v>
      </c>
      <c r="I14" s="45">
        <f t="shared" si="15"/>
        <v>0</v>
      </c>
      <c r="J14" s="45">
        <f t="shared" si="15"/>
        <v>0</v>
      </c>
      <c r="K14" s="45">
        <f t="shared" si="15"/>
        <v>0</v>
      </c>
      <c r="L14" s="45">
        <f t="shared" ref="L14:R14" si="16">SUM(L15,L17)</f>
        <v>0</v>
      </c>
      <c r="M14" s="45">
        <f t="shared" si="16"/>
        <v>0</v>
      </c>
      <c r="N14" s="45">
        <f t="shared" si="16"/>
        <v>0</v>
      </c>
      <c r="O14" s="45">
        <f t="shared" si="16"/>
        <v>0</v>
      </c>
      <c r="P14" s="45">
        <f t="shared" si="16"/>
        <v>0</v>
      </c>
      <c r="Q14" s="45">
        <f t="shared" si="16"/>
        <v>0</v>
      </c>
      <c r="R14" s="45">
        <f t="shared" si="16"/>
        <v>0</v>
      </c>
      <c r="S14" s="45">
        <f t="shared" ref="S14:Y14" si="17">SUM(S15,S17)</f>
        <v>0</v>
      </c>
      <c r="T14" s="45">
        <f t="shared" si="17"/>
        <v>0</v>
      </c>
      <c r="U14" s="45">
        <f t="shared" si="17"/>
        <v>0</v>
      </c>
      <c r="V14" s="45">
        <f t="shared" si="17"/>
        <v>0</v>
      </c>
      <c r="W14" s="45">
        <f t="shared" si="17"/>
        <v>0</v>
      </c>
      <c r="X14" s="45">
        <f t="shared" si="17"/>
        <v>0</v>
      </c>
      <c r="Y14" s="45">
        <f t="shared" si="17"/>
        <v>0</v>
      </c>
      <c r="Z14" s="45">
        <f t="shared" ref="Z14:AF14" si="18">SUM(Z15,Z17)</f>
        <v>0</v>
      </c>
      <c r="AA14" s="45">
        <f t="shared" si="18"/>
        <v>0</v>
      </c>
      <c r="AB14" s="45">
        <f t="shared" si="18"/>
        <v>0</v>
      </c>
      <c r="AC14" s="45">
        <f t="shared" si="18"/>
        <v>0</v>
      </c>
      <c r="AD14" s="45">
        <f t="shared" si="18"/>
        <v>0</v>
      </c>
      <c r="AE14" s="45">
        <f t="shared" si="18"/>
        <v>0</v>
      </c>
      <c r="AF14" s="45">
        <f t="shared" si="18"/>
        <v>0</v>
      </c>
      <c r="AG14" s="45">
        <f t="shared" ref="AG14:AM14" si="19">SUM(AG15,AG17)</f>
        <v>0</v>
      </c>
      <c r="AH14" s="45">
        <f t="shared" si="19"/>
        <v>0</v>
      </c>
      <c r="AI14" s="45">
        <f t="shared" si="19"/>
        <v>0</v>
      </c>
      <c r="AJ14" s="45">
        <f t="shared" si="19"/>
        <v>0</v>
      </c>
      <c r="AK14" s="45">
        <f t="shared" si="19"/>
        <v>0</v>
      </c>
      <c r="AL14" s="45">
        <f t="shared" si="19"/>
        <v>0</v>
      </c>
      <c r="AM14" s="45">
        <f t="shared" si="19"/>
        <v>0</v>
      </c>
      <c r="AN14" s="45">
        <f t="shared" si="8"/>
        <v>0</v>
      </c>
      <c r="AO14" s="45">
        <f t="shared" si="9"/>
        <v>514.57226277999996</v>
      </c>
      <c r="AP14" s="45">
        <f t="shared" si="10"/>
        <v>160</v>
      </c>
      <c r="AQ14" s="45">
        <f t="shared" si="11"/>
        <v>0</v>
      </c>
      <c r="AR14" s="45">
        <f t="shared" si="12"/>
        <v>0</v>
      </c>
      <c r="AS14" s="45">
        <f t="shared" si="13"/>
        <v>0</v>
      </c>
      <c r="AT14" s="45">
        <f t="shared" si="14"/>
        <v>0</v>
      </c>
    </row>
    <row r="15" spans="1:52" ht="47.25" x14ac:dyDescent="0.25">
      <c r="A15" s="7" t="s">
        <v>43</v>
      </c>
      <c r="B15" s="8" t="s">
        <v>44</v>
      </c>
      <c r="C15" s="7" t="s">
        <v>38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5">
        <v>0</v>
      </c>
      <c r="AJ15" s="45">
        <v>0</v>
      </c>
      <c r="AK15" s="45">
        <v>0</v>
      </c>
      <c r="AL15" s="45">
        <v>0</v>
      </c>
      <c r="AM15" s="45">
        <v>0</v>
      </c>
      <c r="AN15" s="45">
        <f t="shared" si="8"/>
        <v>0</v>
      </c>
      <c r="AO15" s="45">
        <f t="shared" si="9"/>
        <v>0</v>
      </c>
      <c r="AP15" s="45">
        <f t="shared" si="10"/>
        <v>0</v>
      </c>
      <c r="AQ15" s="45">
        <f t="shared" si="11"/>
        <v>0</v>
      </c>
      <c r="AR15" s="45">
        <f t="shared" si="12"/>
        <v>0</v>
      </c>
      <c r="AS15" s="45">
        <f t="shared" si="13"/>
        <v>0</v>
      </c>
      <c r="AT15" s="45">
        <f t="shared" si="14"/>
        <v>0</v>
      </c>
    </row>
    <row r="16" spans="1:52" ht="94.5" x14ac:dyDescent="0.25">
      <c r="A16" s="7" t="s">
        <v>45</v>
      </c>
      <c r="B16" s="8" t="s">
        <v>46</v>
      </c>
      <c r="C16" s="7" t="s">
        <v>38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45">
        <v>0</v>
      </c>
      <c r="AL16" s="45">
        <v>0</v>
      </c>
      <c r="AM16" s="45">
        <v>0</v>
      </c>
      <c r="AN16" s="45">
        <f t="shared" si="8"/>
        <v>0</v>
      </c>
      <c r="AO16" s="45">
        <f t="shared" si="9"/>
        <v>0</v>
      </c>
      <c r="AP16" s="45">
        <f t="shared" si="10"/>
        <v>0</v>
      </c>
      <c r="AQ16" s="45">
        <f t="shared" si="11"/>
        <v>0</v>
      </c>
      <c r="AR16" s="45">
        <f t="shared" si="12"/>
        <v>0</v>
      </c>
      <c r="AS16" s="45">
        <f t="shared" si="13"/>
        <v>0</v>
      </c>
      <c r="AT16" s="45">
        <f t="shared" si="14"/>
        <v>0</v>
      </c>
    </row>
    <row r="17" spans="1:46" ht="78.75" x14ac:dyDescent="0.25">
      <c r="A17" s="7" t="s">
        <v>47</v>
      </c>
      <c r="B17" s="8" t="s">
        <v>48</v>
      </c>
      <c r="C17" s="7" t="s">
        <v>38</v>
      </c>
      <c r="D17" s="45">
        <f t="shared" ref="D17:AE17" si="20">D18</f>
        <v>514.57226277999996</v>
      </c>
      <c r="E17" s="45">
        <f t="shared" si="20"/>
        <v>0</v>
      </c>
      <c r="F17" s="45">
        <f t="shared" si="20"/>
        <v>514.57226277999996</v>
      </c>
      <c r="G17" s="45">
        <f t="shared" si="20"/>
        <v>160</v>
      </c>
      <c r="H17" s="45">
        <f t="shared" si="20"/>
        <v>0</v>
      </c>
      <c r="I17" s="45">
        <f t="shared" si="20"/>
        <v>0</v>
      </c>
      <c r="J17" s="45">
        <f t="shared" si="20"/>
        <v>0</v>
      </c>
      <c r="K17" s="45">
        <f t="shared" si="20"/>
        <v>0</v>
      </c>
      <c r="L17" s="45">
        <f t="shared" si="20"/>
        <v>0</v>
      </c>
      <c r="M17" s="45">
        <f t="shared" si="20"/>
        <v>0</v>
      </c>
      <c r="N17" s="45">
        <f t="shared" si="20"/>
        <v>0</v>
      </c>
      <c r="O17" s="45">
        <f t="shared" si="20"/>
        <v>0</v>
      </c>
      <c r="P17" s="45">
        <f t="shared" si="20"/>
        <v>0</v>
      </c>
      <c r="Q17" s="45">
        <f t="shared" si="20"/>
        <v>0</v>
      </c>
      <c r="R17" s="45">
        <f t="shared" si="20"/>
        <v>0</v>
      </c>
      <c r="S17" s="45">
        <f t="shared" si="20"/>
        <v>0</v>
      </c>
      <c r="T17" s="45">
        <f t="shared" si="20"/>
        <v>0</v>
      </c>
      <c r="U17" s="45">
        <f t="shared" si="20"/>
        <v>0</v>
      </c>
      <c r="V17" s="45">
        <f t="shared" si="20"/>
        <v>0</v>
      </c>
      <c r="W17" s="45">
        <f t="shared" si="20"/>
        <v>0</v>
      </c>
      <c r="X17" s="45">
        <f t="shared" si="20"/>
        <v>0</v>
      </c>
      <c r="Y17" s="45">
        <f t="shared" si="20"/>
        <v>0</v>
      </c>
      <c r="Z17" s="45">
        <f t="shared" si="20"/>
        <v>0</v>
      </c>
      <c r="AA17" s="45">
        <f t="shared" si="20"/>
        <v>0</v>
      </c>
      <c r="AB17" s="45">
        <f t="shared" si="20"/>
        <v>0</v>
      </c>
      <c r="AC17" s="45">
        <f t="shared" si="20"/>
        <v>0</v>
      </c>
      <c r="AD17" s="45">
        <f t="shared" si="20"/>
        <v>0</v>
      </c>
      <c r="AE17" s="45">
        <f t="shared" si="20"/>
        <v>0</v>
      </c>
      <c r="AF17" s="45">
        <f t="shared" ref="AF17:AM17" si="21">AF18</f>
        <v>0</v>
      </c>
      <c r="AG17" s="45">
        <f t="shared" si="21"/>
        <v>0</v>
      </c>
      <c r="AH17" s="45">
        <f t="shared" si="21"/>
        <v>0</v>
      </c>
      <c r="AI17" s="45">
        <f t="shared" si="21"/>
        <v>0</v>
      </c>
      <c r="AJ17" s="45">
        <f t="shared" si="21"/>
        <v>0</v>
      </c>
      <c r="AK17" s="45">
        <f t="shared" si="21"/>
        <v>0</v>
      </c>
      <c r="AL17" s="45">
        <f t="shared" si="21"/>
        <v>0</v>
      </c>
      <c r="AM17" s="45">
        <f t="shared" si="21"/>
        <v>0</v>
      </c>
      <c r="AN17" s="45">
        <f t="shared" si="8"/>
        <v>0</v>
      </c>
      <c r="AO17" s="45">
        <f t="shared" si="9"/>
        <v>514.57226277999996</v>
      </c>
      <c r="AP17" s="45">
        <f t="shared" si="10"/>
        <v>160</v>
      </c>
      <c r="AQ17" s="45">
        <f t="shared" si="11"/>
        <v>0</v>
      </c>
      <c r="AR17" s="45">
        <f t="shared" si="12"/>
        <v>0</v>
      </c>
      <c r="AS17" s="45">
        <f t="shared" si="13"/>
        <v>0</v>
      </c>
      <c r="AT17" s="45">
        <f t="shared" si="14"/>
        <v>0</v>
      </c>
    </row>
    <row r="18" spans="1:46" ht="63" x14ac:dyDescent="0.25">
      <c r="A18" s="7" t="s">
        <v>49</v>
      </c>
      <c r="B18" s="8" t="s">
        <v>50</v>
      </c>
      <c r="C18" s="7" t="s">
        <v>38</v>
      </c>
      <c r="D18" s="45">
        <f t="shared" ref="D18:K18" si="22">SUM(D19:D19)</f>
        <v>514.57226277999996</v>
      </c>
      <c r="E18" s="45">
        <f t="shared" si="22"/>
        <v>0</v>
      </c>
      <c r="F18" s="45">
        <f t="shared" si="22"/>
        <v>514.57226277999996</v>
      </c>
      <c r="G18" s="45">
        <f t="shared" si="22"/>
        <v>160</v>
      </c>
      <c r="H18" s="45">
        <f t="shared" si="22"/>
        <v>0</v>
      </c>
      <c r="I18" s="45">
        <f t="shared" si="22"/>
        <v>0</v>
      </c>
      <c r="J18" s="45">
        <f t="shared" si="22"/>
        <v>0</v>
      </c>
      <c r="K18" s="45">
        <f t="shared" si="22"/>
        <v>0</v>
      </c>
      <c r="L18" s="45">
        <f t="shared" ref="L18:R18" si="23">SUM(L19:L19)</f>
        <v>0</v>
      </c>
      <c r="M18" s="45">
        <f t="shared" si="23"/>
        <v>0</v>
      </c>
      <c r="N18" s="45">
        <f t="shared" si="23"/>
        <v>0</v>
      </c>
      <c r="O18" s="45">
        <f t="shared" si="23"/>
        <v>0</v>
      </c>
      <c r="P18" s="45">
        <f t="shared" si="23"/>
        <v>0</v>
      </c>
      <c r="Q18" s="45">
        <f t="shared" si="23"/>
        <v>0</v>
      </c>
      <c r="R18" s="45">
        <f t="shared" si="23"/>
        <v>0</v>
      </c>
      <c r="S18" s="45">
        <f t="shared" ref="S18:Y18" si="24">SUM(S19:S19)</f>
        <v>0</v>
      </c>
      <c r="T18" s="45">
        <f t="shared" si="24"/>
        <v>0</v>
      </c>
      <c r="U18" s="45">
        <f t="shared" si="24"/>
        <v>0</v>
      </c>
      <c r="V18" s="45">
        <f t="shared" si="24"/>
        <v>0</v>
      </c>
      <c r="W18" s="45">
        <f t="shared" si="24"/>
        <v>0</v>
      </c>
      <c r="X18" s="45">
        <f t="shared" si="24"/>
        <v>0</v>
      </c>
      <c r="Y18" s="45">
        <f t="shared" si="24"/>
        <v>0</v>
      </c>
      <c r="Z18" s="45">
        <f t="shared" ref="Z18:AF18" si="25">SUM(Z19:Z19)</f>
        <v>0</v>
      </c>
      <c r="AA18" s="45">
        <f t="shared" si="25"/>
        <v>0</v>
      </c>
      <c r="AB18" s="45">
        <f t="shared" si="25"/>
        <v>0</v>
      </c>
      <c r="AC18" s="45">
        <f t="shared" si="25"/>
        <v>0</v>
      </c>
      <c r="AD18" s="45">
        <f t="shared" si="25"/>
        <v>0</v>
      </c>
      <c r="AE18" s="45">
        <f t="shared" si="25"/>
        <v>0</v>
      </c>
      <c r="AF18" s="45">
        <f t="shared" si="25"/>
        <v>0</v>
      </c>
      <c r="AG18" s="45">
        <f t="shared" ref="AG18:AM18" si="26">SUM(AG19:AG19)</f>
        <v>0</v>
      </c>
      <c r="AH18" s="45">
        <f t="shared" si="26"/>
        <v>0</v>
      </c>
      <c r="AI18" s="45">
        <f t="shared" si="26"/>
        <v>0</v>
      </c>
      <c r="AJ18" s="45">
        <f t="shared" si="26"/>
        <v>0</v>
      </c>
      <c r="AK18" s="45">
        <f t="shared" si="26"/>
        <v>0</v>
      </c>
      <c r="AL18" s="45">
        <f t="shared" si="26"/>
        <v>0</v>
      </c>
      <c r="AM18" s="45">
        <f t="shared" si="26"/>
        <v>0</v>
      </c>
      <c r="AN18" s="45">
        <f t="shared" si="8"/>
        <v>0</v>
      </c>
      <c r="AO18" s="45">
        <f t="shared" si="9"/>
        <v>514.57226277999996</v>
      </c>
      <c r="AP18" s="45">
        <f t="shared" si="10"/>
        <v>160</v>
      </c>
      <c r="AQ18" s="45">
        <f t="shared" si="11"/>
        <v>0</v>
      </c>
      <c r="AR18" s="45">
        <f t="shared" si="12"/>
        <v>0</v>
      </c>
      <c r="AS18" s="45">
        <f t="shared" si="13"/>
        <v>0</v>
      </c>
      <c r="AT18" s="45">
        <f t="shared" si="14"/>
        <v>0</v>
      </c>
    </row>
    <row r="19" spans="1:46" ht="15.75" x14ac:dyDescent="0.25">
      <c r="A19" s="19" t="s">
        <v>49</v>
      </c>
      <c r="B19" s="8" t="s">
        <v>6</v>
      </c>
      <c r="C19" s="19" t="s">
        <v>0</v>
      </c>
      <c r="D19" s="45">
        <v>514.57226277999996</v>
      </c>
      <c r="E19" s="45">
        <v>0</v>
      </c>
      <c r="F19" s="45">
        <v>514.57226277999996</v>
      </c>
      <c r="G19" s="45">
        <v>160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0</v>
      </c>
      <c r="AN19" s="45">
        <f t="shared" si="8"/>
        <v>0</v>
      </c>
      <c r="AO19" s="45">
        <f t="shared" si="9"/>
        <v>514.57226277999996</v>
      </c>
      <c r="AP19" s="45">
        <f t="shared" si="10"/>
        <v>160</v>
      </c>
      <c r="AQ19" s="45">
        <f t="shared" si="11"/>
        <v>0</v>
      </c>
      <c r="AR19" s="45">
        <f t="shared" si="12"/>
        <v>0</v>
      </c>
      <c r="AS19" s="45">
        <f t="shared" si="13"/>
        <v>0</v>
      </c>
      <c r="AT19" s="45">
        <f t="shared" si="14"/>
        <v>0</v>
      </c>
    </row>
    <row r="20" spans="1:46" ht="31.5" x14ac:dyDescent="0.25">
      <c r="A20" s="7" t="s">
        <v>51</v>
      </c>
      <c r="B20" s="8" t="s">
        <v>137</v>
      </c>
      <c r="C20" s="7" t="s">
        <v>38</v>
      </c>
      <c r="D20" s="45">
        <f t="shared" ref="D20:AF20" si="27">SUM(D21,D26,D31,D32)</f>
        <v>500.26047931000005</v>
      </c>
      <c r="E20" s="45">
        <f t="shared" si="27"/>
        <v>0</v>
      </c>
      <c r="F20" s="45">
        <f t="shared" si="27"/>
        <v>0</v>
      </c>
      <c r="G20" s="45">
        <f t="shared" si="27"/>
        <v>0</v>
      </c>
      <c r="H20" s="45">
        <f t="shared" si="27"/>
        <v>0</v>
      </c>
      <c r="I20" s="45">
        <f t="shared" si="27"/>
        <v>0</v>
      </c>
      <c r="J20" s="45">
        <f t="shared" si="27"/>
        <v>0</v>
      </c>
      <c r="K20" s="45">
        <f t="shared" si="27"/>
        <v>0</v>
      </c>
      <c r="L20" s="45">
        <f t="shared" si="27"/>
        <v>0</v>
      </c>
      <c r="M20" s="45">
        <f t="shared" si="27"/>
        <v>465.66047931000003</v>
      </c>
      <c r="N20" s="45">
        <f t="shared" si="27"/>
        <v>65.715000000000003</v>
      </c>
      <c r="O20" s="45">
        <f t="shared" si="27"/>
        <v>0</v>
      </c>
      <c r="P20" s="45">
        <f t="shared" si="27"/>
        <v>4.7</v>
      </c>
      <c r="Q20" s="45">
        <f t="shared" si="27"/>
        <v>0</v>
      </c>
      <c r="R20" s="45">
        <f t="shared" si="27"/>
        <v>0</v>
      </c>
      <c r="S20" s="45">
        <f t="shared" si="27"/>
        <v>0</v>
      </c>
      <c r="T20" s="45">
        <f t="shared" si="27"/>
        <v>2.75</v>
      </c>
      <c r="U20" s="45">
        <f t="shared" si="27"/>
        <v>0</v>
      </c>
      <c r="V20" s="45">
        <f t="shared" si="27"/>
        <v>0</v>
      </c>
      <c r="W20" s="45">
        <f t="shared" si="27"/>
        <v>0</v>
      </c>
      <c r="X20" s="45">
        <f t="shared" si="27"/>
        <v>0</v>
      </c>
      <c r="Y20" s="45">
        <f t="shared" si="27"/>
        <v>0</v>
      </c>
      <c r="Z20" s="45">
        <f t="shared" si="27"/>
        <v>0</v>
      </c>
      <c r="AA20" s="45">
        <f t="shared" si="27"/>
        <v>2.75</v>
      </c>
      <c r="AB20" s="45">
        <f t="shared" si="27"/>
        <v>0</v>
      </c>
      <c r="AC20" s="45">
        <f t="shared" si="27"/>
        <v>0</v>
      </c>
      <c r="AD20" s="45">
        <f t="shared" si="27"/>
        <v>0</v>
      </c>
      <c r="AE20" s="45">
        <f t="shared" si="27"/>
        <v>0</v>
      </c>
      <c r="AF20" s="45">
        <f t="shared" si="27"/>
        <v>0</v>
      </c>
      <c r="AG20" s="45">
        <f t="shared" ref="AG20:AM20" si="28">SUM(AG21,AG26,AG31,AG32)</f>
        <v>0</v>
      </c>
      <c r="AH20" s="45">
        <f t="shared" si="28"/>
        <v>2.75</v>
      </c>
      <c r="AI20" s="45">
        <f t="shared" si="28"/>
        <v>0</v>
      </c>
      <c r="AJ20" s="45">
        <f t="shared" si="28"/>
        <v>0</v>
      </c>
      <c r="AK20" s="45">
        <f t="shared" si="28"/>
        <v>0</v>
      </c>
      <c r="AL20" s="45">
        <f t="shared" si="28"/>
        <v>0</v>
      </c>
      <c r="AM20" s="45">
        <f t="shared" si="28"/>
        <v>0</v>
      </c>
      <c r="AN20" s="45">
        <f t="shared" si="8"/>
        <v>0</v>
      </c>
      <c r="AO20" s="45">
        <f t="shared" si="9"/>
        <v>473.91047931000003</v>
      </c>
      <c r="AP20" s="45">
        <f t="shared" si="10"/>
        <v>65.715000000000003</v>
      </c>
      <c r="AQ20" s="45">
        <f t="shared" si="11"/>
        <v>0</v>
      </c>
      <c r="AR20" s="45">
        <f t="shared" si="12"/>
        <v>4.7</v>
      </c>
      <c r="AS20" s="45">
        <f t="shared" si="13"/>
        <v>0</v>
      </c>
      <c r="AT20" s="45">
        <f t="shared" si="14"/>
        <v>0</v>
      </c>
    </row>
    <row r="21" spans="1:46" ht="63" x14ac:dyDescent="0.25">
      <c r="A21" s="7" t="s">
        <v>52</v>
      </c>
      <c r="B21" s="8" t="s">
        <v>53</v>
      </c>
      <c r="C21" s="7" t="s">
        <v>38</v>
      </c>
      <c r="D21" s="45">
        <f t="shared" ref="D21:AE21" si="29">D22</f>
        <v>460.11047931000002</v>
      </c>
      <c r="E21" s="45">
        <f t="shared" si="29"/>
        <v>0</v>
      </c>
      <c r="F21" s="45">
        <f t="shared" si="29"/>
        <v>0</v>
      </c>
      <c r="G21" s="45">
        <f t="shared" si="29"/>
        <v>0</v>
      </c>
      <c r="H21" s="45">
        <f t="shared" si="29"/>
        <v>0</v>
      </c>
      <c r="I21" s="45">
        <f t="shared" si="29"/>
        <v>0</v>
      </c>
      <c r="J21" s="45">
        <f t="shared" si="29"/>
        <v>0</v>
      </c>
      <c r="K21" s="45">
        <f t="shared" si="29"/>
        <v>0</v>
      </c>
      <c r="L21" s="45">
        <f t="shared" si="29"/>
        <v>0</v>
      </c>
      <c r="M21" s="45">
        <f t="shared" si="29"/>
        <v>439.11047931000002</v>
      </c>
      <c r="N21" s="45">
        <f t="shared" si="29"/>
        <v>65</v>
      </c>
      <c r="O21" s="45">
        <f t="shared" si="29"/>
        <v>0</v>
      </c>
      <c r="P21" s="45">
        <f t="shared" si="29"/>
        <v>0</v>
      </c>
      <c r="Q21" s="45">
        <f t="shared" si="29"/>
        <v>0</v>
      </c>
      <c r="R21" s="45">
        <f t="shared" si="29"/>
        <v>0</v>
      </c>
      <c r="S21" s="45">
        <f t="shared" si="29"/>
        <v>0</v>
      </c>
      <c r="T21" s="45">
        <f t="shared" si="29"/>
        <v>0</v>
      </c>
      <c r="U21" s="45">
        <f t="shared" si="29"/>
        <v>0</v>
      </c>
      <c r="V21" s="45">
        <f t="shared" si="29"/>
        <v>0</v>
      </c>
      <c r="W21" s="45">
        <f t="shared" si="29"/>
        <v>0</v>
      </c>
      <c r="X21" s="45">
        <f t="shared" si="29"/>
        <v>0</v>
      </c>
      <c r="Y21" s="45">
        <f t="shared" si="29"/>
        <v>0</v>
      </c>
      <c r="Z21" s="45">
        <f t="shared" si="29"/>
        <v>0</v>
      </c>
      <c r="AA21" s="45">
        <f t="shared" si="29"/>
        <v>0</v>
      </c>
      <c r="AB21" s="45">
        <f t="shared" si="29"/>
        <v>0</v>
      </c>
      <c r="AC21" s="45">
        <f t="shared" si="29"/>
        <v>0</v>
      </c>
      <c r="AD21" s="45">
        <f t="shared" si="29"/>
        <v>0</v>
      </c>
      <c r="AE21" s="45">
        <f t="shared" si="29"/>
        <v>0</v>
      </c>
      <c r="AF21" s="45">
        <f t="shared" ref="AF21:AM21" si="30">AF22</f>
        <v>0</v>
      </c>
      <c r="AG21" s="45">
        <f t="shared" si="30"/>
        <v>0</v>
      </c>
      <c r="AH21" s="45">
        <f t="shared" si="30"/>
        <v>0</v>
      </c>
      <c r="AI21" s="45">
        <f t="shared" si="30"/>
        <v>0</v>
      </c>
      <c r="AJ21" s="45">
        <f t="shared" si="30"/>
        <v>0</v>
      </c>
      <c r="AK21" s="45">
        <f t="shared" si="30"/>
        <v>0</v>
      </c>
      <c r="AL21" s="45">
        <f t="shared" si="30"/>
        <v>0</v>
      </c>
      <c r="AM21" s="45">
        <f t="shared" si="30"/>
        <v>0</v>
      </c>
      <c r="AN21" s="45">
        <f t="shared" si="8"/>
        <v>0</v>
      </c>
      <c r="AO21" s="45">
        <f t="shared" si="9"/>
        <v>439.11047931000002</v>
      </c>
      <c r="AP21" s="45">
        <f t="shared" si="10"/>
        <v>65</v>
      </c>
      <c r="AQ21" s="45">
        <f t="shared" si="11"/>
        <v>0</v>
      </c>
      <c r="AR21" s="45">
        <f t="shared" si="12"/>
        <v>0</v>
      </c>
      <c r="AS21" s="45">
        <f t="shared" si="13"/>
        <v>0</v>
      </c>
      <c r="AT21" s="45">
        <f t="shared" si="14"/>
        <v>0</v>
      </c>
    </row>
    <row r="22" spans="1:46" ht="31.5" x14ac:dyDescent="0.25">
      <c r="A22" s="7" t="s">
        <v>54</v>
      </c>
      <c r="B22" s="8" t="s">
        <v>55</v>
      </c>
      <c r="C22" s="7" t="s">
        <v>38</v>
      </c>
      <c r="D22" s="45">
        <f t="shared" ref="D22:K22" si="31">SUM(D23:D24)</f>
        <v>460.11047931000002</v>
      </c>
      <c r="E22" s="45">
        <f t="shared" si="31"/>
        <v>0</v>
      </c>
      <c r="F22" s="45">
        <f t="shared" si="31"/>
        <v>0</v>
      </c>
      <c r="G22" s="45">
        <f t="shared" si="31"/>
        <v>0</v>
      </c>
      <c r="H22" s="45">
        <f t="shared" si="31"/>
        <v>0</v>
      </c>
      <c r="I22" s="45">
        <f t="shared" si="31"/>
        <v>0</v>
      </c>
      <c r="J22" s="45">
        <f t="shared" si="31"/>
        <v>0</v>
      </c>
      <c r="K22" s="45">
        <f t="shared" si="31"/>
        <v>0</v>
      </c>
      <c r="L22" s="45">
        <f t="shared" ref="L22:R22" si="32">SUM(L23:L24)</f>
        <v>0</v>
      </c>
      <c r="M22" s="45">
        <f t="shared" si="32"/>
        <v>439.11047931000002</v>
      </c>
      <c r="N22" s="45">
        <f t="shared" si="32"/>
        <v>65</v>
      </c>
      <c r="O22" s="45">
        <f t="shared" si="32"/>
        <v>0</v>
      </c>
      <c r="P22" s="45">
        <f t="shared" si="32"/>
        <v>0</v>
      </c>
      <c r="Q22" s="45">
        <f t="shared" si="32"/>
        <v>0</v>
      </c>
      <c r="R22" s="45">
        <f t="shared" si="32"/>
        <v>0</v>
      </c>
      <c r="S22" s="45">
        <f t="shared" ref="S22:Y22" si="33">SUM(S23:S24)</f>
        <v>0</v>
      </c>
      <c r="T22" s="45">
        <f t="shared" si="33"/>
        <v>0</v>
      </c>
      <c r="U22" s="45">
        <f t="shared" si="33"/>
        <v>0</v>
      </c>
      <c r="V22" s="45">
        <f t="shared" si="33"/>
        <v>0</v>
      </c>
      <c r="W22" s="45">
        <f t="shared" si="33"/>
        <v>0</v>
      </c>
      <c r="X22" s="45">
        <f t="shared" si="33"/>
        <v>0</v>
      </c>
      <c r="Y22" s="45">
        <f t="shared" si="33"/>
        <v>0</v>
      </c>
      <c r="Z22" s="45">
        <f t="shared" ref="Z22:AF22" si="34">SUM(Z23:Z24)</f>
        <v>0</v>
      </c>
      <c r="AA22" s="45">
        <f t="shared" si="34"/>
        <v>0</v>
      </c>
      <c r="AB22" s="45">
        <f t="shared" si="34"/>
        <v>0</v>
      </c>
      <c r="AC22" s="45">
        <f t="shared" si="34"/>
        <v>0</v>
      </c>
      <c r="AD22" s="45">
        <f t="shared" si="34"/>
        <v>0</v>
      </c>
      <c r="AE22" s="45">
        <f t="shared" si="34"/>
        <v>0</v>
      </c>
      <c r="AF22" s="45">
        <f t="shared" si="34"/>
        <v>0</v>
      </c>
      <c r="AG22" s="45">
        <f t="shared" ref="AG22:AM22" si="35">SUM(AG23:AG24)</f>
        <v>0</v>
      </c>
      <c r="AH22" s="45">
        <f t="shared" si="35"/>
        <v>0</v>
      </c>
      <c r="AI22" s="45">
        <f t="shared" si="35"/>
        <v>0</v>
      </c>
      <c r="AJ22" s="45">
        <f t="shared" si="35"/>
        <v>0</v>
      </c>
      <c r="AK22" s="45">
        <f t="shared" si="35"/>
        <v>0</v>
      </c>
      <c r="AL22" s="45">
        <f t="shared" si="35"/>
        <v>0</v>
      </c>
      <c r="AM22" s="45">
        <f t="shared" si="35"/>
        <v>0</v>
      </c>
      <c r="AN22" s="45">
        <f t="shared" si="8"/>
        <v>0</v>
      </c>
      <c r="AO22" s="45">
        <f t="shared" si="9"/>
        <v>439.11047931000002</v>
      </c>
      <c r="AP22" s="45">
        <f t="shared" si="10"/>
        <v>65</v>
      </c>
      <c r="AQ22" s="45">
        <f t="shared" si="11"/>
        <v>0</v>
      </c>
      <c r="AR22" s="45">
        <f t="shared" si="12"/>
        <v>0</v>
      </c>
      <c r="AS22" s="45">
        <f t="shared" si="13"/>
        <v>0</v>
      </c>
      <c r="AT22" s="45">
        <f t="shared" si="14"/>
        <v>0</v>
      </c>
    </row>
    <row r="23" spans="1:46" ht="47.25" x14ac:dyDescent="0.25">
      <c r="A23" s="19" t="s">
        <v>54</v>
      </c>
      <c r="B23" s="8" t="s">
        <v>439</v>
      </c>
      <c r="C23" s="19" t="s">
        <v>1</v>
      </c>
      <c r="D23" s="45">
        <v>439.11047931000002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439.11047931000002</v>
      </c>
      <c r="N23" s="45">
        <v>65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0</v>
      </c>
      <c r="AK23" s="45">
        <v>0</v>
      </c>
      <c r="AL23" s="45">
        <v>0</v>
      </c>
      <c r="AM23" s="45">
        <v>0</v>
      </c>
      <c r="AN23" s="45">
        <f t="shared" si="8"/>
        <v>0</v>
      </c>
      <c r="AO23" s="45">
        <f t="shared" si="9"/>
        <v>439.11047931000002</v>
      </c>
      <c r="AP23" s="45">
        <f t="shared" si="10"/>
        <v>65</v>
      </c>
      <c r="AQ23" s="45">
        <f t="shared" si="11"/>
        <v>0</v>
      </c>
      <c r="AR23" s="45">
        <f t="shared" si="12"/>
        <v>0</v>
      </c>
      <c r="AS23" s="45">
        <f t="shared" si="13"/>
        <v>0</v>
      </c>
      <c r="AT23" s="45">
        <f t="shared" si="14"/>
        <v>0</v>
      </c>
    </row>
    <row r="24" spans="1:46" ht="47.25" x14ac:dyDescent="0.25">
      <c r="A24" s="19" t="s">
        <v>54</v>
      </c>
      <c r="B24" s="8" t="s">
        <v>7</v>
      </c>
      <c r="C24" s="19" t="s">
        <v>71</v>
      </c>
      <c r="D24" s="45">
        <v>21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f t="shared" si="8"/>
        <v>0</v>
      </c>
      <c r="AO24" s="45">
        <f t="shared" si="9"/>
        <v>0</v>
      </c>
      <c r="AP24" s="45">
        <f t="shared" si="10"/>
        <v>0</v>
      </c>
      <c r="AQ24" s="45">
        <f t="shared" si="11"/>
        <v>0</v>
      </c>
      <c r="AR24" s="45">
        <f t="shared" si="12"/>
        <v>0</v>
      </c>
      <c r="AS24" s="45">
        <f t="shared" si="13"/>
        <v>0</v>
      </c>
      <c r="AT24" s="45">
        <f t="shared" si="14"/>
        <v>0</v>
      </c>
    </row>
    <row r="25" spans="1:46" ht="47.25" x14ac:dyDescent="0.25">
      <c r="A25" s="10" t="s">
        <v>70</v>
      </c>
      <c r="B25" s="20" t="s">
        <v>80</v>
      </c>
      <c r="C25" s="7" t="s">
        <v>38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0</v>
      </c>
      <c r="AK25" s="45">
        <v>0</v>
      </c>
      <c r="AL25" s="45">
        <v>0</v>
      </c>
      <c r="AM25" s="45">
        <v>0</v>
      </c>
      <c r="AN25" s="45">
        <f t="shared" si="8"/>
        <v>0</v>
      </c>
      <c r="AO25" s="45">
        <f t="shared" si="9"/>
        <v>0</v>
      </c>
      <c r="AP25" s="45">
        <f t="shared" si="10"/>
        <v>0</v>
      </c>
      <c r="AQ25" s="45">
        <f t="shared" si="11"/>
        <v>0</v>
      </c>
      <c r="AR25" s="45">
        <f t="shared" si="12"/>
        <v>0</v>
      </c>
      <c r="AS25" s="45">
        <f t="shared" si="13"/>
        <v>0</v>
      </c>
      <c r="AT25" s="45">
        <f t="shared" si="14"/>
        <v>0</v>
      </c>
    </row>
    <row r="26" spans="1:46" ht="47.25" x14ac:dyDescent="0.25">
      <c r="A26" s="7" t="s">
        <v>56</v>
      </c>
      <c r="B26" s="8" t="s">
        <v>57</v>
      </c>
      <c r="C26" s="7" t="s">
        <v>38</v>
      </c>
      <c r="D26" s="45">
        <f t="shared" ref="D26:AE26" si="36">D27</f>
        <v>26.549999999999997</v>
      </c>
      <c r="E26" s="45">
        <f t="shared" si="36"/>
        <v>0</v>
      </c>
      <c r="F26" s="45">
        <f t="shared" si="36"/>
        <v>0</v>
      </c>
      <c r="G26" s="45">
        <f t="shared" si="36"/>
        <v>0</v>
      </c>
      <c r="H26" s="45">
        <f t="shared" si="36"/>
        <v>0</v>
      </c>
      <c r="I26" s="45">
        <f t="shared" si="36"/>
        <v>0</v>
      </c>
      <c r="J26" s="45">
        <f t="shared" si="36"/>
        <v>0</v>
      </c>
      <c r="K26" s="45">
        <f t="shared" si="36"/>
        <v>0</v>
      </c>
      <c r="L26" s="45">
        <f t="shared" si="36"/>
        <v>0</v>
      </c>
      <c r="M26" s="45">
        <f t="shared" si="36"/>
        <v>26.549999999999997</v>
      </c>
      <c r="N26" s="45">
        <f t="shared" si="36"/>
        <v>0.71500000000000008</v>
      </c>
      <c r="O26" s="45">
        <f t="shared" si="36"/>
        <v>0</v>
      </c>
      <c r="P26" s="45">
        <f t="shared" si="36"/>
        <v>4.7</v>
      </c>
      <c r="Q26" s="45">
        <f t="shared" si="36"/>
        <v>0</v>
      </c>
      <c r="R26" s="45">
        <f t="shared" si="36"/>
        <v>0</v>
      </c>
      <c r="S26" s="45">
        <f t="shared" si="36"/>
        <v>0</v>
      </c>
      <c r="T26" s="45">
        <f t="shared" si="36"/>
        <v>0</v>
      </c>
      <c r="U26" s="45">
        <f t="shared" si="36"/>
        <v>0</v>
      </c>
      <c r="V26" s="45">
        <f t="shared" si="36"/>
        <v>0</v>
      </c>
      <c r="W26" s="45">
        <f t="shared" si="36"/>
        <v>0</v>
      </c>
      <c r="X26" s="45">
        <f t="shared" si="36"/>
        <v>0</v>
      </c>
      <c r="Y26" s="45">
        <f t="shared" si="36"/>
        <v>0</v>
      </c>
      <c r="Z26" s="45">
        <f t="shared" si="36"/>
        <v>0</v>
      </c>
      <c r="AA26" s="45">
        <f t="shared" si="36"/>
        <v>0</v>
      </c>
      <c r="AB26" s="45">
        <f t="shared" si="36"/>
        <v>0</v>
      </c>
      <c r="AC26" s="45">
        <f t="shared" si="36"/>
        <v>0</v>
      </c>
      <c r="AD26" s="45">
        <f t="shared" si="36"/>
        <v>0</v>
      </c>
      <c r="AE26" s="45">
        <f t="shared" si="36"/>
        <v>0</v>
      </c>
      <c r="AF26" s="45">
        <f t="shared" ref="AF26:AM26" si="37">AF27</f>
        <v>0</v>
      </c>
      <c r="AG26" s="45">
        <f t="shared" si="37"/>
        <v>0</v>
      </c>
      <c r="AH26" s="45">
        <f t="shared" si="37"/>
        <v>0</v>
      </c>
      <c r="AI26" s="45">
        <f t="shared" si="37"/>
        <v>0</v>
      </c>
      <c r="AJ26" s="45">
        <f t="shared" si="37"/>
        <v>0</v>
      </c>
      <c r="AK26" s="45">
        <f t="shared" si="37"/>
        <v>0</v>
      </c>
      <c r="AL26" s="45">
        <f t="shared" si="37"/>
        <v>0</v>
      </c>
      <c r="AM26" s="45">
        <f t="shared" si="37"/>
        <v>0</v>
      </c>
      <c r="AN26" s="45">
        <f t="shared" si="8"/>
        <v>0</v>
      </c>
      <c r="AO26" s="45">
        <f t="shared" si="9"/>
        <v>26.549999999999997</v>
      </c>
      <c r="AP26" s="45">
        <f t="shared" si="10"/>
        <v>0.71500000000000008</v>
      </c>
      <c r="AQ26" s="45">
        <f t="shared" si="11"/>
        <v>0</v>
      </c>
      <c r="AR26" s="45">
        <f t="shared" si="12"/>
        <v>4.7</v>
      </c>
      <c r="AS26" s="45">
        <f t="shared" si="13"/>
        <v>0</v>
      </c>
      <c r="AT26" s="45">
        <f t="shared" si="14"/>
        <v>0</v>
      </c>
    </row>
    <row r="27" spans="1:46" ht="31.5" x14ac:dyDescent="0.25">
      <c r="A27" s="7" t="s">
        <v>58</v>
      </c>
      <c r="B27" s="8" t="s">
        <v>59</v>
      </c>
      <c r="C27" s="7" t="s">
        <v>38</v>
      </c>
      <c r="D27" s="45">
        <f t="shared" ref="D27:K27" si="38">SUM(D28:D30)</f>
        <v>26.549999999999997</v>
      </c>
      <c r="E27" s="45">
        <f t="shared" si="38"/>
        <v>0</v>
      </c>
      <c r="F27" s="45">
        <f t="shared" si="38"/>
        <v>0</v>
      </c>
      <c r="G27" s="45">
        <f t="shared" si="38"/>
        <v>0</v>
      </c>
      <c r="H27" s="45">
        <f t="shared" si="38"/>
        <v>0</v>
      </c>
      <c r="I27" s="45">
        <f t="shared" si="38"/>
        <v>0</v>
      </c>
      <c r="J27" s="45">
        <f t="shared" si="38"/>
        <v>0</v>
      </c>
      <c r="K27" s="45">
        <f t="shared" si="38"/>
        <v>0</v>
      </c>
      <c r="L27" s="45">
        <f t="shared" ref="L27:R27" si="39">SUM(L28:L30)</f>
        <v>0</v>
      </c>
      <c r="M27" s="45">
        <f t="shared" si="39"/>
        <v>26.549999999999997</v>
      </c>
      <c r="N27" s="45">
        <f t="shared" si="39"/>
        <v>0.71500000000000008</v>
      </c>
      <c r="O27" s="45">
        <f t="shared" si="39"/>
        <v>0</v>
      </c>
      <c r="P27" s="45">
        <f t="shared" si="39"/>
        <v>4.7</v>
      </c>
      <c r="Q27" s="45">
        <f t="shared" si="39"/>
        <v>0</v>
      </c>
      <c r="R27" s="45">
        <f t="shared" si="39"/>
        <v>0</v>
      </c>
      <c r="S27" s="45">
        <f t="shared" ref="S27:Y27" si="40">SUM(S28:S30)</f>
        <v>0</v>
      </c>
      <c r="T27" s="45">
        <f t="shared" si="40"/>
        <v>0</v>
      </c>
      <c r="U27" s="45">
        <f t="shared" si="40"/>
        <v>0</v>
      </c>
      <c r="V27" s="45">
        <f t="shared" si="40"/>
        <v>0</v>
      </c>
      <c r="W27" s="45">
        <f t="shared" si="40"/>
        <v>0</v>
      </c>
      <c r="X27" s="45">
        <f t="shared" si="40"/>
        <v>0</v>
      </c>
      <c r="Y27" s="45">
        <f t="shared" si="40"/>
        <v>0</v>
      </c>
      <c r="Z27" s="45">
        <f t="shared" ref="Z27:AF27" si="41">SUM(Z28:Z30)</f>
        <v>0</v>
      </c>
      <c r="AA27" s="45">
        <f t="shared" si="41"/>
        <v>0</v>
      </c>
      <c r="AB27" s="45">
        <f t="shared" si="41"/>
        <v>0</v>
      </c>
      <c r="AC27" s="45">
        <f t="shared" si="41"/>
        <v>0</v>
      </c>
      <c r="AD27" s="45">
        <f t="shared" si="41"/>
        <v>0</v>
      </c>
      <c r="AE27" s="45">
        <f t="shared" si="41"/>
        <v>0</v>
      </c>
      <c r="AF27" s="45">
        <f t="shared" si="41"/>
        <v>0</v>
      </c>
      <c r="AG27" s="45">
        <f t="shared" ref="AG27:AM27" si="42">SUM(AG28:AG30)</f>
        <v>0</v>
      </c>
      <c r="AH27" s="45">
        <f t="shared" si="42"/>
        <v>0</v>
      </c>
      <c r="AI27" s="45">
        <f t="shared" si="42"/>
        <v>0</v>
      </c>
      <c r="AJ27" s="45">
        <f t="shared" si="42"/>
        <v>0</v>
      </c>
      <c r="AK27" s="45">
        <f t="shared" si="42"/>
        <v>0</v>
      </c>
      <c r="AL27" s="45">
        <f t="shared" si="42"/>
        <v>0</v>
      </c>
      <c r="AM27" s="45">
        <f t="shared" si="42"/>
        <v>0</v>
      </c>
      <c r="AN27" s="45">
        <f t="shared" si="8"/>
        <v>0</v>
      </c>
      <c r="AO27" s="45">
        <f t="shared" si="9"/>
        <v>26.549999999999997</v>
      </c>
      <c r="AP27" s="45">
        <f t="shared" si="10"/>
        <v>0.71500000000000008</v>
      </c>
      <c r="AQ27" s="45">
        <f t="shared" si="11"/>
        <v>0</v>
      </c>
      <c r="AR27" s="45">
        <f t="shared" si="12"/>
        <v>4.7</v>
      </c>
      <c r="AS27" s="45">
        <f t="shared" si="13"/>
        <v>0</v>
      </c>
      <c r="AT27" s="45">
        <f t="shared" si="14"/>
        <v>0</v>
      </c>
    </row>
    <row r="28" spans="1:46" ht="47.25" x14ac:dyDescent="0.25">
      <c r="A28" s="19" t="s">
        <v>58</v>
      </c>
      <c r="B28" s="8" t="s">
        <v>9</v>
      </c>
      <c r="C28" s="19" t="s">
        <v>74</v>
      </c>
      <c r="D28" s="45">
        <v>14.5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14.5</v>
      </c>
      <c r="N28" s="45">
        <v>0.315</v>
      </c>
      <c r="O28" s="45">
        <v>0</v>
      </c>
      <c r="P28" s="45">
        <v>2.5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45">
        <f t="shared" si="8"/>
        <v>0</v>
      </c>
      <c r="AO28" s="45">
        <f t="shared" si="9"/>
        <v>14.5</v>
      </c>
      <c r="AP28" s="45">
        <f t="shared" si="10"/>
        <v>0.315</v>
      </c>
      <c r="AQ28" s="45">
        <f t="shared" si="11"/>
        <v>0</v>
      </c>
      <c r="AR28" s="45">
        <f t="shared" si="12"/>
        <v>2.5</v>
      </c>
      <c r="AS28" s="45">
        <f t="shared" si="13"/>
        <v>0</v>
      </c>
      <c r="AT28" s="45">
        <f t="shared" si="14"/>
        <v>0</v>
      </c>
    </row>
    <row r="29" spans="1:46" ht="47.25" x14ac:dyDescent="0.25">
      <c r="A29" s="19" t="s">
        <v>58</v>
      </c>
      <c r="B29" s="8" t="s">
        <v>16</v>
      </c>
      <c r="C29" s="19" t="s">
        <v>75</v>
      </c>
      <c r="D29" s="45">
        <v>10.4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10.4</v>
      </c>
      <c r="N29" s="45">
        <v>0.4</v>
      </c>
      <c r="O29" s="45">
        <v>0</v>
      </c>
      <c r="P29" s="45">
        <v>2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  <c r="AN29" s="45">
        <f t="shared" si="8"/>
        <v>0</v>
      </c>
      <c r="AO29" s="45">
        <f t="shared" si="9"/>
        <v>10.4</v>
      </c>
      <c r="AP29" s="45">
        <f t="shared" si="10"/>
        <v>0.4</v>
      </c>
      <c r="AQ29" s="45">
        <f t="shared" si="11"/>
        <v>0</v>
      </c>
      <c r="AR29" s="45">
        <f t="shared" si="12"/>
        <v>2</v>
      </c>
      <c r="AS29" s="45">
        <f t="shared" si="13"/>
        <v>0</v>
      </c>
      <c r="AT29" s="45">
        <f t="shared" si="14"/>
        <v>0</v>
      </c>
    </row>
    <row r="30" spans="1:46" ht="47.25" x14ac:dyDescent="0.25">
      <c r="A30" s="19" t="s">
        <v>58</v>
      </c>
      <c r="B30" s="8" t="s">
        <v>10</v>
      </c>
      <c r="C30" s="19" t="s">
        <v>76</v>
      </c>
      <c r="D30" s="45">
        <v>1.65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1.65</v>
      </c>
      <c r="N30" s="45">
        <v>0</v>
      </c>
      <c r="O30" s="45">
        <v>0</v>
      </c>
      <c r="P30" s="45">
        <v>0.2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0</v>
      </c>
      <c r="AN30" s="45">
        <f t="shared" si="8"/>
        <v>0</v>
      </c>
      <c r="AO30" s="45">
        <f t="shared" si="9"/>
        <v>1.65</v>
      </c>
      <c r="AP30" s="45">
        <f t="shared" si="10"/>
        <v>0</v>
      </c>
      <c r="AQ30" s="45">
        <f t="shared" si="11"/>
        <v>0</v>
      </c>
      <c r="AR30" s="45">
        <f t="shared" si="12"/>
        <v>0.2</v>
      </c>
      <c r="AS30" s="45">
        <f t="shared" si="13"/>
        <v>0</v>
      </c>
      <c r="AT30" s="45">
        <f t="shared" si="14"/>
        <v>0</v>
      </c>
    </row>
    <row r="31" spans="1:46" ht="31.5" x14ac:dyDescent="0.25">
      <c r="A31" s="10" t="s">
        <v>83</v>
      </c>
      <c r="B31" s="21" t="s">
        <v>82</v>
      </c>
      <c r="C31" s="7" t="s">
        <v>38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  <c r="AN31" s="45">
        <f t="shared" si="8"/>
        <v>0</v>
      </c>
      <c r="AO31" s="45">
        <f t="shared" si="9"/>
        <v>0</v>
      </c>
      <c r="AP31" s="45">
        <f t="shared" si="10"/>
        <v>0</v>
      </c>
      <c r="AQ31" s="45">
        <f t="shared" si="11"/>
        <v>0</v>
      </c>
      <c r="AR31" s="45">
        <f t="shared" si="12"/>
        <v>0</v>
      </c>
      <c r="AS31" s="45">
        <f t="shared" si="13"/>
        <v>0</v>
      </c>
      <c r="AT31" s="45">
        <f t="shared" si="14"/>
        <v>0</v>
      </c>
    </row>
    <row r="32" spans="1:46" ht="47.25" x14ac:dyDescent="0.25">
      <c r="A32" s="10" t="s">
        <v>85</v>
      </c>
      <c r="B32" s="21" t="s">
        <v>84</v>
      </c>
      <c r="C32" s="7" t="s">
        <v>38</v>
      </c>
      <c r="D32" s="45">
        <f t="shared" ref="D32:AF32" si="43">D33+D34</f>
        <v>13.6</v>
      </c>
      <c r="E32" s="45">
        <f t="shared" si="43"/>
        <v>0</v>
      </c>
      <c r="F32" s="45">
        <f t="shared" si="43"/>
        <v>0</v>
      </c>
      <c r="G32" s="45">
        <f t="shared" si="43"/>
        <v>0</v>
      </c>
      <c r="H32" s="45">
        <f t="shared" si="43"/>
        <v>0</v>
      </c>
      <c r="I32" s="45">
        <f t="shared" si="43"/>
        <v>0</v>
      </c>
      <c r="J32" s="45">
        <f t="shared" si="43"/>
        <v>0</v>
      </c>
      <c r="K32" s="45">
        <f t="shared" si="43"/>
        <v>0</v>
      </c>
      <c r="L32" s="45">
        <f t="shared" si="43"/>
        <v>0</v>
      </c>
      <c r="M32" s="45">
        <f t="shared" si="43"/>
        <v>0</v>
      </c>
      <c r="N32" s="45">
        <f t="shared" si="43"/>
        <v>0</v>
      </c>
      <c r="O32" s="45">
        <f t="shared" si="43"/>
        <v>0</v>
      </c>
      <c r="P32" s="45">
        <f t="shared" si="43"/>
        <v>0</v>
      </c>
      <c r="Q32" s="45">
        <f t="shared" si="43"/>
        <v>0</v>
      </c>
      <c r="R32" s="45">
        <f t="shared" si="43"/>
        <v>0</v>
      </c>
      <c r="S32" s="45">
        <f t="shared" si="43"/>
        <v>0</v>
      </c>
      <c r="T32" s="45">
        <f t="shared" si="43"/>
        <v>2.75</v>
      </c>
      <c r="U32" s="45">
        <f t="shared" si="43"/>
        <v>0</v>
      </c>
      <c r="V32" s="45">
        <f t="shared" si="43"/>
        <v>0</v>
      </c>
      <c r="W32" s="45">
        <f t="shared" si="43"/>
        <v>0</v>
      </c>
      <c r="X32" s="45">
        <f t="shared" si="43"/>
        <v>0</v>
      </c>
      <c r="Y32" s="45">
        <f t="shared" si="43"/>
        <v>0</v>
      </c>
      <c r="Z32" s="45">
        <f t="shared" si="43"/>
        <v>0</v>
      </c>
      <c r="AA32" s="45">
        <f t="shared" si="43"/>
        <v>2.75</v>
      </c>
      <c r="AB32" s="45">
        <f t="shared" si="43"/>
        <v>0</v>
      </c>
      <c r="AC32" s="45">
        <f t="shared" si="43"/>
        <v>0</v>
      </c>
      <c r="AD32" s="45">
        <f t="shared" si="43"/>
        <v>0</v>
      </c>
      <c r="AE32" s="45">
        <f t="shared" si="43"/>
        <v>0</v>
      </c>
      <c r="AF32" s="45">
        <f t="shared" si="43"/>
        <v>0</v>
      </c>
      <c r="AG32" s="45">
        <f t="shared" ref="AG32:AM32" si="44">AG33+AG34</f>
        <v>0</v>
      </c>
      <c r="AH32" s="45">
        <f t="shared" si="44"/>
        <v>2.75</v>
      </c>
      <c r="AI32" s="45">
        <f t="shared" si="44"/>
        <v>0</v>
      </c>
      <c r="AJ32" s="45">
        <f t="shared" si="44"/>
        <v>0</v>
      </c>
      <c r="AK32" s="45">
        <f t="shared" si="44"/>
        <v>0</v>
      </c>
      <c r="AL32" s="45">
        <f t="shared" si="44"/>
        <v>0</v>
      </c>
      <c r="AM32" s="45">
        <f t="shared" si="44"/>
        <v>0</v>
      </c>
      <c r="AN32" s="45">
        <f t="shared" si="8"/>
        <v>0</v>
      </c>
      <c r="AO32" s="45">
        <f t="shared" si="9"/>
        <v>8.25</v>
      </c>
      <c r="AP32" s="45">
        <f t="shared" si="10"/>
        <v>0</v>
      </c>
      <c r="AQ32" s="45">
        <f t="shared" si="11"/>
        <v>0</v>
      </c>
      <c r="AR32" s="45">
        <f t="shared" si="12"/>
        <v>0</v>
      </c>
      <c r="AS32" s="45">
        <f t="shared" si="13"/>
        <v>0</v>
      </c>
      <c r="AT32" s="45">
        <f t="shared" si="14"/>
        <v>0</v>
      </c>
    </row>
    <row r="33" spans="1:46" ht="31.5" x14ac:dyDescent="0.25">
      <c r="A33" s="10" t="s">
        <v>88</v>
      </c>
      <c r="B33" s="21" t="s">
        <v>86</v>
      </c>
      <c r="C33" s="7" t="s">
        <v>38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0</v>
      </c>
      <c r="AN33" s="45">
        <f t="shared" si="8"/>
        <v>0</v>
      </c>
      <c r="AO33" s="45">
        <f t="shared" si="9"/>
        <v>0</v>
      </c>
      <c r="AP33" s="45">
        <f t="shared" si="10"/>
        <v>0</v>
      </c>
      <c r="AQ33" s="45">
        <f t="shared" si="11"/>
        <v>0</v>
      </c>
      <c r="AR33" s="45">
        <f t="shared" si="12"/>
        <v>0</v>
      </c>
      <c r="AS33" s="45">
        <f t="shared" si="13"/>
        <v>0</v>
      </c>
      <c r="AT33" s="45">
        <f t="shared" si="14"/>
        <v>0</v>
      </c>
    </row>
    <row r="34" spans="1:46" ht="31.5" x14ac:dyDescent="0.25">
      <c r="A34" s="10" t="s">
        <v>89</v>
      </c>
      <c r="B34" s="21" t="s">
        <v>87</v>
      </c>
      <c r="C34" s="7" t="s">
        <v>38</v>
      </c>
      <c r="D34" s="45">
        <f t="shared" ref="D34:AF34" si="45">SUM(D35:D36)</f>
        <v>13.6</v>
      </c>
      <c r="E34" s="45">
        <f t="shared" si="45"/>
        <v>0</v>
      </c>
      <c r="F34" s="45">
        <f t="shared" si="45"/>
        <v>0</v>
      </c>
      <c r="G34" s="45">
        <f t="shared" si="45"/>
        <v>0</v>
      </c>
      <c r="H34" s="45">
        <f t="shared" si="45"/>
        <v>0</v>
      </c>
      <c r="I34" s="45">
        <f t="shared" si="45"/>
        <v>0</v>
      </c>
      <c r="J34" s="45">
        <f t="shared" si="45"/>
        <v>0</v>
      </c>
      <c r="K34" s="45">
        <f t="shared" si="45"/>
        <v>0</v>
      </c>
      <c r="L34" s="45">
        <f t="shared" si="45"/>
        <v>0</v>
      </c>
      <c r="M34" s="45">
        <f t="shared" si="45"/>
        <v>0</v>
      </c>
      <c r="N34" s="45">
        <f t="shared" si="45"/>
        <v>0</v>
      </c>
      <c r="O34" s="45">
        <f t="shared" si="45"/>
        <v>0</v>
      </c>
      <c r="P34" s="45">
        <f t="shared" si="45"/>
        <v>0</v>
      </c>
      <c r="Q34" s="45">
        <f t="shared" si="45"/>
        <v>0</v>
      </c>
      <c r="R34" s="45">
        <f t="shared" si="45"/>
        <v>0</v>
      </c>
      <c r="S34" s="45">
        <f t="shared" si="45"/>
        <v>0</v>
      </c>
      <c r="T34" s="45">
        <f t="shared" si="45"/>
        <v>2.75</v>
      </c>
      <c r="U34" s="45">
        <f t="shared" si="45"/>
        <v>0</v>
      </c>
      <c r="V34" s="45">
        <f t="shared" si="45"/>
        <v>0</v>
      </c>
      <c r="W34" s="45">
        <f t="shared" si="45"/>
        <v>0</v>
      </c>
      <c r="X34" s="45">
        <f t="shared" si="45"/>
        <v>0</v>
      </c>
      <c r="Y34" s="45">
        <f t="shared" si="45"/>
        <v>0</v>
      </c>
      <c r="Z34" s="45">
        <f t="shared" si="45"/>
        <v>0</v>
      </c>
      <c r="AA34" s="45">
        <f t="shared" si="45"/>
        <v>2.75</v>
      </c>
      <c r="AB34" s="45">
        <f t="shared" si="45"/>
        <v>0</v>
      </c>
      <c r="AC34" s="45">
        <f t="shared" si="45"/>
        <v>0</v>
      </c>
      <c r="AD34" s="45">
        <f t="shared" si="45"/>
        <v>0</v>
      </c>
      <c r="AE34" s="45">
        <f t="shared" si="45"/>
        <v>0</v>
      </c>
      <c r="AF34" s="45">
        <f t="shared" si="45"/>
        <v>0</v>
      </c>
      <c r="AG34" s="45">
        <f t="shared" ref="AG34:AM34" si="46">SUM(AG35:AG36)</f>
        <v>0</v>
      </c>
      <c r="AH34" s="45">
        <f t="shared" si="46"/>
        <v>2.75</v>
      </c>
      <c r="AI34" s="45">
        <f t="shared" si="46"/>
        <v>0</v>
      </c>
      <c r="AJ34" s="45">
        <f t="shared" si="46"/>
        <v>0</v>
      </c>
      <c r="AK34" s="45">
        <f t="shared" si="46"/>
        <v>0</v>
      </c>
      <c r="AL34" s="45">
        <f t="shared" si="46"/>
        <v>0</v>
      </c>
      <c r="AM34" s="45">
        <f t="shared" si="46"/>
        <v>0</v>
      </c>
      <c r="AN34" s="45">
        <f t="shared" si="8"/>
        <v>0</v>
      </c>
      <c r="AO34" s="45">
        <f t="shared" si="9"/>
        <v>8.25</v>
      </c>
      <c r="AP34" s="45">
        <f t="shared" si="10"/>
        <v>0</v>
      </c>
      <c r="AQ34" s="45">
        <f t="shared" si="11"/>
        <v>0</v>
      </c>
      <c r="AR34" s="45">
        <f t="shared" si="12"/>
        <v>0</v>
      </c>
      <c r="AS34" s="45">
        <f t="shared" si="13"/>
        <v>0</v>
      </c>
      <c r="AT34" s="45">
        <f t="shared" si="14"/>
        <v>0</v>
      </c>
    </row>
    <row r="35" spans="1:46" ht="63" x14ac:dyDescent="0.25">
      <c r="A35" s="19" t="s">
        <v>89</v>
      </c>
      <c r="B35" s="8" t="s">
        <v>15</v>
      </c>
      <c r="C35" s="19" t="s">
        <v>72</v>
      </c>
      <c r="D35" s="45">
        <v>11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2.75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2.75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2.75</v>
      </c>
      <c r="AI35" s="45">
        <v>0</v>
      </c>
      <c r="AJ35" s="45">
        <v>0</v>
      </c>
      <c r="AK35" s="45">
        <v>0</v>
      </c>
      <c r="AL35" s="45">
        <v>0</v>
      </c>
      <c r="AM35" s="45">
        <v>0</v>
      </c>
      <c r="AN35" s="45">
        <f t="shared" si="8"/>
        <v>0</v>
      </c>
      <c r="AO35" s="45">
        <f t="shared" si="9"/>
        <v>8.25</v>
      </c>
      <c r="AP35" s="45">
        <f t="shared" si="10"/>
        <v>0</v>
      </c>
      <c r="AQ35" s="45">
        <f t="shared" si="11"/>
        <v>0</v>
      </c>
      <c r="AR35" s="45">
        <f t="shared" si="12"/>
        <v>0</v>
      </c>
      <c r="AS35" s="45">
        <f t="shared" si="13"/>
        <v>0</v>
      </c>
      <c r="AT35" s="45">
        <f t="shared" si="14"/>
        <v>0</v>
      </c>
    </row>
    <row r="36" spans="1:46" ht="63" x14ac:dyDescent="0.25">
      <c r="A36" s="19" t="s">
        <v>89</v>
      </c>
      <c r="B36" s="8" t="s">
        <v>8</v>
      </c>
      <c r="C36" s="19" t="s">
        <v>73</v>
      </c>
      <c r="D36" s="45">
        <v>2.6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  <c r="AN36" s="45">
        <f t="shared" si="8"/>
        <v>0</v>
      </c>
      <c r="AO36" s="45">
        <f t="shared" si="9"/>
        <v>0</v>
      </c>
      <c r="AP36" s="45">
        <f t="shared" si="10"/>
        <v>0</v>
      </c>
      <c r="AQ36" s="45">
        <f t="shared" si="11"/>
        <v>0</v>
      </c>
      <c r="AR36" s="45">
        <f t="shared" si="12"/>
        <v>0</v>
      </c>
      <c r="AS36" s="45">
        <f t="shared" si="13"/>
        <v>0</v>
      </c>
      <c r="AT36" s="45">
        <f t="shared" si="14"/>
        <v>0</v>
      </c>
    </row>
    <row r="37" spans="1:46" ht="31.5" x14ac:dyDescent="0.25">
      <c r="A37" s="7" t="s">
        <v>60</v>
      </c>
      <c r="B37" s="8" t="s">
        <v>61</v>
      </c>
      <c r="C37" s="7" t="s">
        <v>38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0</v>
      </c>
      <c r="AM37" s="45">
        <v>0</v>
      </c>
      <c r="AN37" s="45">
        <f t="shared" si="8"/>
        <v>0</v>
      </c>
      <c r="AO37" s="45">
        <f t="shared" si="9"/>
        <v>0</v>
      </c>
      <c r="AP37" s="45">
        <f t="shared" si="10"/>
        <v>0</v>
      </c>
      <c r="AQ37" s="45">
        <f t="shared" si="11"/>
        <v>0</v>
      </c>
      <c r="AR37" s="45">
        <f t="shared" si="12"/>
        <v>0</v>
      </c>
      <c r="AS37" s="45">
        <f t="shared" si="13"/>
        <v>0</v>
      </c>
      <c r="AT37" s="45">
        <f t="shared" si="14"/>
        <v>0</v>
      </c>
    </row>
    <row r="38" spans="1:46" ht="31.5" x14ac:dyDescent="0.25">
      <c r="A38" s="7" t="s">
        <v>62</v>
      </c>
      <c r="B38" s="8" t="s">
        <v>63</v>
      </c>
      <c r="C38" s="7" t="s">
        <v>38</v>
      </c>
      <c r="D38" s="45">
        <f t="shared" ref="D38:AE38" si="47">SUM(D39:D46)</f>
        <v>78.994956639999998</v>
      </c>
      <c r="E38" s="45">
        <f t="shared" si="47"/>
        <v>0</v>
      </c>
      <c r="F38" s="45">
        <f t="shared" si="47"/>
        <v>0</v>
      </c>
      <c r="G38" s="45">
        <f t="shared" si="47"/>
        <v>0</v>
      </c>
      <c r="H38" s="45">
        <f t="shared" si="47"/>
        <v>0</v>
      </c>
      <c r="I38" s="45">
        <f t="shared" si="47"/>
        <v>0</v>
      </c>
      <c r="J38" s="45">
        <f t="shared" si="47"/>
        <v>0</v>
      </c>
      <c r="K38" s="45">
        <f t="shared" si="47"/>
        <v>0</v>
      </c>
      <c r="L38" s="45">
        <f t="shared" si="47"/>
        <v>0</v>
      </c>
      <c r="M38" s="45">
        <f t="shared" si="47"/>
        <v>0</v>
      </c>
      <c r="N38" s="45">
        <f t="shared" si="47"/>
        <v>0</v>
      </c>
      <c r="O38" s="45">
        <f t="shared" si="47"/>
        <v>0</v>
      </c>
      <c r="P38" s="45">
        <f t="shared" si="47"/>
        <v>0</v>
      </c>
      <c r="Q38" s="45">
        <f t="shared" si="47"/>
        <v>0</v>
      </c>
      <c r="R38" s="45">
        <f t="shared" si="47"/>
        <v>0</v>
      </c>
      <c r="S38" s="45">
        <f t="shared" si="47"/>
        <v>0</v>
      </c>
      <c r="T38" s="45">
        <f t="shared" si="47"/>
        <v>5.47436773</v>
      </c>
      <c r="U38" s="45">
        <f t="shared" si="47"/>
        <v>0</v>
      </c>
      <c r="V38" s="45">
        <f t="shared" si="47"/>
        <v>0</v>
      </c>
      <c r="W38" s="45">
        <f t="shared" si="47"/>
        <v>0</v>
      </c>
      <c r="X38" s="45">
        <f t="shared" si="47"/>
        <v>0</v>
      </c>
      <c r="Y38" s="45">
        <f t="shared" si="47"/>
        <v>0</v>
      </c>
      <c r="Z38" s="45">
        <f t="shared" si="47"/>
        <v>0</v>
      </c>
      <c r="AA38" s="45">
        <f t="shared" si="47"/>
        <v>5.47436773</v>
      </c>
      <c r="AB38" s="45">
        <f t="shared" si="47"/>
        <v>0</v>
      </c>
      <c r="AC38" s="45">
        <f t="shared" si="47"/>
        <v>0</v>
      </c>
      <c r="AD38" s="45">
        <f t="shared" si="47"/>
        <v>0</v>
      </c>
      <c r="AE38" s="45">
        <f t="shared" si="47"/>
        <v>0</v>
      </c>
      <c r="AF38" s="45">
        <f t="shared" ref="AF38:AM38" si="48">SUM(AF39:AF46)</f>
        <v>0</v>
      </c>
      <c r="AG38" s="45">
        <f t="shared" si="48"/>
        <v>0</v>
      </c>
      <c r="AH38" s="45">
        <f t="shared" si="48"/>
        <v>5.4743677499999999</v>
      </c>
      <c r="AI38" s="45">
        <f t="shared" si="48"/>
        <v>0</v>
      </c>
      <c r="AJ38" s="45">
        <f t="shared" si="48"/>
        <v>0</v>
      </c>
      <c r="AK38" s="45">
        <f t="shared" si="48"/>
        <v>0</v>
      </c>
      <c r="AL38" s="45">
        <f t="shared" si="48"/>
        <v>0</v>
      </c>
      <c r="AM38" s="45">
        <f t="shared" si="48"/>
        <v>0</v>
      </c>
      <c r="AN38" s="45">
        <f t="shared" si="8"/>
        <v>0</v>
      </c>
      <c r="AO38" s="45">
        <f t="shared" si="9"/>
        <v>16.423103210000001</v>
      </c>
      <c r="AP38" s="45">
        <f t="shared" si="10"/>
        <v>0</v>
      </c>
      <c r="AQ38" s="45">
        <f t="shared" si="11"/>
        <v>0</v>
      </c>
      <c r="AR38" s="45">
        <f t="shared" si="12"/>
        <v>0</v>
      </c>
      <c r="AS38" s="45">
        <f t="shared" si="13"/>
        <v>0</v>
      </c>
      <c r="AT38" s="45">
        <f t="shared" si="14"/>
        <v>0</v>
      </c>
    </row>
    <row r="39" spans="1:46" ht="15.75" x14ac:dyDescent="0.25">
      <c r="A39" s="19" t="s">
        <v>62</v>
      </c>
      <c r="B39" s="8" t="s">
        <v>64</v>
      </c>
      <c r="C39" s="19" t="s">
        <v>65</v>
      </c>
      <c r="D39" s="45">
        <v>25.628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45">
        <f t="shared" si="8"/>
        <v>0</v>
      </c>
      <c r="AO39" s="45">
        <f t="shared" si="9"/>
        <v>0</v>
      </c>
      <c r="AP39" s="45">
        <f t="shared" si="10"/>
        <v>0</v>
      </c>
      <c r="AQ39" s="45">
        <f t="shared" si="11"/>
        <v>0</v>
      </c>
      <c r="AR39" s="45">
        <f t="shared" si="12"/>
        <v>0</v>
      </c>
      <c r="AS39" s="45">
        <f t="shared" si="13"/>
        <v>0</v>
      </c>
      <c r="AT39" s="45">
        <f t="shared" si="14"/>
        <v>0</v>
      </c>
    </row>
    <row r="40" spans="1:46" ht="31.5" x14ac:dyDescent="0.25">
      <c r="A40" s="19" t="s">
        <v>62</v>
      </c>
      <c r="B40" s="8" t="s">
        <v>11</v>
      </c>
      <c r="C40" s="19" t="s">
        <v>77</v>
      </c>
      <c r="D40" s="45">
        <v>8.4166666699999997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v>0</v>
      </c>
      <c r="AJ40" s="45">
        <v>0</v>
      </c>
      <c r="AK40" s="45">
        <v>0</v>
      </c>
      <c r="AL40" s="45">
        <v>0</v>
      </c>
      <c r="AM40" s="45">
        <v>0</v>
      </c>
      <c r="AN40" s="45">
        <f t="shared" si="8"/>
        <v>0</v>
      </c>
      <c r="AO40" s="45">
        <f t="shared" si="9"/>
        <v>0</v>
      </c>
      <c r="AP40" s="45">
        <f t="shared" si="10"/>
        <v>0</v>
      </c>
      <c r="AQ40" s="45">
        <f t="shared" si="11"/>
        <v>0</v>
      </c>
      <c r="AR40" s="45">
        <f t="shared" si="12"/>
        <v>0</v>
      </c>
      <c r="AS40" s="45">
        <f t="shared" si="13"/>
        <v>0</v>
      </c>
      <c r="AT40" s="45">
        <f t="shared" si="14"/>
        <v>0</v>
      </c>
    </row>
    <row r="41" spans="1:46" ht="31.5" x14ac:dyDescent="0.25">
      <c r="A41" s="19" t="s">
        <v>62</v>
      </c>
      <c r="B41" s="8" t="s">
        <v>12</v>
      </c>
      <c r="C41" s="19" t="s">
        <v>78</v>
      </c>
      <c r="D41" s="45">
        <v>2.5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0</v>
      </c>
      <c r="AK41" s="45">
        <v>0</v>
      </c>
      <c r="AL41" s="45">
        <v>0</v>
      </c>
      <c r="AM41" s="45">
        <v>0</v>
      </c>
      <c r="AN41" s="45">
        <f t="shared" si="8"/>
        <v>0</v>
      </c>
      <c r="AO41" s="45">
        <f t="shared" si="9"/>
        <v>0</v>
      </c>
      <c r="AP41" s="45">
        <f t="shared" si="10"/>
        <v>0</v>
      </c>
      <c r="AQ41" s="45">
        <f t="shared" si="11"/>
        <v>0</v>
      </c>
      <c r="AR41" s="45">
        <f t="shared" si="12"/>
        <v>0</v>
      </c>
      <c r="AS41" s="45">
        <f t="shared" si="13"/>
        <v>0</v>
      </c>
      <c r="AT41" s="45">
        <f t="shared" si="14"/>
        <v>0</v>
      </c>
    </row>
    <row r="42" spans="1:46" ht="31.5" x14ac:dyDescent="0.25">
      <c r="A42" s="19" t="s">
        <v>62</v>
      </c>
      <c r="B42" s="8" t="s">
        <v>13</v>
      </c>
      <c r="C42" s="19" t="s">
        <v>79</v>
      </c>
      <c r="D42" s="45">
        <v>0.68333332999999996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f t="shared" si="8"/>
        <v>0</v>
      </c>
      <c r="AO42" s="45">
        <f t="shared" si="9"/>
        <v>0</v>
      </c>
      <c r="AP42" s="45">
        <f t="shared" si="10"/>
        <v>0</v>
      </c>
      <c r="AQ42" s="45">
        <f t="shared" si="11"/>
        <v>0</v>
      </c>
      <c r="AR42" s="45">
        <f t="shared" si="12"/>
        <v>0</v>
      </c>
      <c r="AS42" s="45">
        <f t="shared" si="13"/>
        <v>0</v>
      </c>
      <c r="AT42" s="45">
        <f t="shared" si="14"/>
        <v>0</v>
      </c>
    </row>
    <row r="43" spans="1:46" ht="15.75" x14ac:dyDescent="0.25">
      <c r="A43" s="19" t="s">
        <v>62</v>
      </c>
      <c r="B43" s="8" t="s">
        <v>66</v>
      </c>
      <c r="C43" s="19" t="s">
        <v>5</v>
      </c>
      <c r="D43" s="45">
        <v>8.2294566400000004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5">
        <v>0</v>
      </c>
      <c r="AJ43" s="45">
        <v>0</v>
      </c>
      <c r="AK43" s="45">
        <v>0</v>
      </c>
      <c r="AL43" s="45">
        <v>0</v>
      </c>
      <c r="AM43" s="45">
        <v>0</v>
      </c>
      <c r="AN43" s="45">
        <f t="shared" si="8"/>
        <v>0</v>
      </c>
      <c r="AO43" s="45">
        <f t="shared" si="9"/>
        <v>0</v>
      </c>
      <c r="AP43" s="45">
        <f t="shared" si="10"/>
        <v>0</v>
      </c>
      <c r="AQ43" s="45">
        <f t="shared" si="11"/>
        <v>0</v>
      </c>
      <c r="AR43" s="45">
        <f t="shared" si="12"/>
        <v>0</v>
      </c>
      <c r="AS43" s="45">
        <f t="shared" si="13"/>
        <v>0</v>
      </c>
      <c r="AT43" s="45">
        <f t="shared" si="14"/>
        <v>0</v>
      </c>
    </row>
    <row r="44" spans="1:46" ht="31.5" x14ac:dyDescent="0.25">
      <c r="A44" s="19" t="s">
        <v>62</v>
      </c>
      <c r="B44" s="8" t="s">
        <v>67</v>
      </c>
      <c r="C44" s="19" t="s">
        <v>4</v>
      </c>
      <c r="D44" s="45">
        <v>5.0966666699999994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0.59333332999999999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0.59333332999999999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0.59333334999999998</v>
      </c>
      <c r="AI44" s="45">
        <v>0</v>
      </c>
      <c r="AJ44" s="45">
        <v>0</v>
      </c>
      <c r="AK44" s="45">
        <v>0</v>
      </c>
      <c r="AL44" s="45">
        <v>0</v>
      </c>
      <c r="AM44" s="45">
        <v>0</v>
      </c>
      <c r="AN44" s="45">
        <f t="shared" si="8"/>
        <v>0</v>
      </c>
      <c r="AO44" s="45">
        <f t="shared" si="9"/>
        <v>1.78000001</v>
      </c>
      <c r="AP44" s="45">
        <f t="shared" si="10"/>
        <v>0</v>
      </c>
      <c r="AQ44" s="45">
        <f t="shared" si="11"/>
        <v>0</v>
      </c>
      <c r="AR44" s="45">
        <f t="shared" si="12"/>
        <v>0</v>
      </c>
      <c r="AS44" s="45">
        <f t="shared" si="13"/>
        <v>0</v>
      </c>
      <c r="AT44" s="45">
        <f t="shared" si="14"/>
        <v>0</v>
      </c>
    </row>
    <row r="45" spans="1:46" ht="31.5" x14ac:dyDescent="0.25">
      <c r="A45" s="19" t="s">
        <v>62</v>
      </c>
      <c r="B45" s="8" t="s">
        <v>68</v>
      </c>
      <c r="C45" s="19" t="s">
        <v>2</v>
      </c>
      <c r="D45" s="45">
        <v>4.07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0.63170106999999998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0.63170106999999998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0.63170104999999999</v>
      </c>
      <c r="AI45" s="45">
        <v>0</v>
      </c>
      <c r="AJ45" s="45">
        <v>0</v>
      </c>
      <c r="AK45" s="45">
        <v>0</v>
      </c>
      <c r="AL45" s="45">
        <v>0</v>
      </c>
      <c r="AM45" s="45">
        <v>0</v>
      </c>
      <c r="AN45" s="45">
        <f t="shared" si="8"/>
        <v>0</v>
      </c>
      <c r="AO45" s="45">
        <f t="shared" si="9"/>
        <v>1.8951031899999999</v>
      </c>
      <c r="AP45" s="45">
        <f t="shared" si="10"/>
        <v>0</v>
      </c>
      <c r="AQ45" s="45">
        <f t="shared" si="11"/>
        <v>0</v>
      </c>
      <c r="AR45" s="45">
        <f t="shared" si="12"/>
        <v>0</v>
      </c>
      <c r="AS45" s="45">
        <f t="shared" si="13"/>
        <v>0</v>
      </c>
      <c r="AT45" s="45">
        <f t="shared" si="14"/>
        <v>0</v>
      </c>
    </row>
    <row r="46" spans="1:46" ht="47.25" x14ac:dyDescent="0.25">
      <c r="A46" s="19" t="s">
        <v>62</v>
      </c>
      <c r="B46" s="8" t="s">
        <v>69</v>
      </c>
      <c r="C46" s="19" t="s">
        <v>3</v>
      </c>
      <c r="D46" s="45">
        <v>24.370833330000004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4.2493333299999998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4.2493333299999998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4.2493333499999997</v>
      </c>
      <c r="AI46" s="45">
        <v>0</v>
      </c>
      <c r="AJ46" s="45">
        <v>0</v>
      </c>
      <c r="AK46" s="45">
        <v>0</v>
      </c>
      <c r="AL46" s="45">
        <v>0</v>
      </c>
      <c r="AM46" s="45">
        <v>0</v>
      </c>
      <c r="AN46" s="45">
        <f t="shared" si="8"/>
        <v>0</v>
      </c>
      <c r="AO46" s="45">
        <f t="shared" si="9"/>
        <v>12.748000009999998</v>
      </c>
      <c r="AP46" s="45">
        <f t="shared" si="10"/>
        <v>0</v>
      </c>
      <c r="AQ46" s="45">
        <f t="shared" si="11"/>
        <v>0</v>
      </c>
      <c r="AR46" s="45">
        <f t="shared" si="12"/>
        <v>0</v>
      </c>
      <c r="AS46" s="45">
        <f t="shared" si="13"/>
        <v>0</v>
      </c>
      <c r="AT46" s="45">
        <f t="shared" si="14"/>
        <v>0</v>
      </c>
    </row>
  </sheetData>
  <mergeCells count="27">
    <mergeCell ref="AS5:AT5"/>
    <mergeCell ref="A2:AZ2"/>
    <mergeCell ref="A3:AZ3"/>
    <mergeCell ref="AA9:AF9"/>
    <mergeCell ref="AG8:AM8"/>
    <mergeCell ref="AN8:AT8"/>
    <mergeCell ref="D9:D10"/>
    <mergeCell ref="AN7:AT7"/>
    <mergeCell ref="Z8:AF8"/>
    <mergeCell ref="S7:Y7"/>
    <mergeCell ref="Z7:AF7"/>
    <mergeCell ref="AG7:AM7"/>
    <mergeCell ref="F9:K9"/>
    <mergeCell ref="E8:K8"/>
    <mergeCell ref="L8:R8"/>
    <mergeCell ref="S8:Y8"/>
    <mergeCell ref="D6:D8"/>
    <mergeCell ref="A6:A10"/>
    <mergeCell ref="B6:B10"/>
    <mergeCell ref="C6:C10"/>
    <mergeCell ref="E7:K7"/>
    <mergeCell ref="L7:R7"/>
    <mergeCell ref="E6:AT6"/>
    <mergeCell ref="AH9:AM9"/>
    <mergeCell ref="AO9:AT9"/>
    <mergeCell ref="M9:R9"/>
    <mergeCell ref="T9:Y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O45"/>
  <sheetViews>
    <sheetView topLeftCell="E10" zoomScale="84" zoomScaleNormal="84" workbookViewId="0">
      <selection activeCell="U20" sqref="U20"/>
    </sheetView>
  </sheetViews>
  <sheetFormatPr defaultRowHeight="15" x14ac:dyDescent="0.25"/>
  <cols>
    <col min="1" max="1" width="11.5703125" style="34" customWidth="1"/>
    <col min="2" max="2" width="58.85546875" style="34" customWidth="1"/>
    <col min="3" max="3" width="13.7109375" style="34" customWidth="1"/>
    <col min="4" max="4" width="18" style="34" customWidth="1"/>
    <col min="5" max="10" width="9.28515625" style="34" bestFit="1" customWidth="1"/>
    <col min="11" max="11" width="18.5703125" style="34" customWidth="1"/>
    <col min="12" max="17" width="9.28515625" style="34" bestFit="1" customWidth="1"/>
    <col min="18" max="18" width="18.7109375" style="34" customWidth="1"/>
    <col min="19" max="24" width="9.28515625" style="34" bestFit="1" customWidth="1"/>
    <col min="25" max="25" width="18.28515625" style="34" customWidth="1"/>
    <col min="26" max="26" width="11.140625" style="34" customWidth="1"/>
    <col min="27" max="27" width="9.5703125" style="34" bestFit="1" customWidth="1"/>
    <col min="28" max="31" width="9.28515625" style="34" bestFit="1" customWidth="1"/>
    <col min="32" max="32" width="18.5703125" style="34" customWidth="1"/>
    <col min="33" max="33" width="10.85546875" style="34" bestFit="1" customWidth="1"/>
    <col min="34" max="34" width="10.28515625" style="34" bestFit="1" customWidth="1"/>
    <col min="35" max="38" width="9.42578125" style="34" bestFit="1" customWidth="1"/>
    <col min="39" max="16384" width="9.140625" style="34"/>
  </cols>
  <sheetData>
    <row r="1" spans="1:67" s="26" customFormat="1" ht="18.75" x14ac:dyDescent="0.3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</row>
    <row r="2" spans="1:67" s="26" customFormat="1" ht="18.75" x14ac:dyDescent="0.3">
      <c r="A2" s="153" t="s">
        <v>465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</row>
    <row r="3" spans="1:67" s="26" customFormat="1" ht="18.75" x14ac:dyDescent="0.3">
      <c r="A3" s="154" t="s">
        <v>466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spans="1:67" s="26" customFormat="1" ht="18.75" x14ac:dyDescent="0.3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</row>
    <row r="5" spans="1:67" ht="15.75" x14ac:dyDescent="0.25">
      <c r="A5" s="12"/>
      <c r="B5" s="12"/>
      <c r="C5" s="4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52" t="s">
        <v>461</v>
      </c>
      <c r="AL5" s="152"/>
    </row>
    <row r="6" spans="1:67" s="26" customFormat="1" ht="19.5" customHeight="1" x14ac:dyDescent="0.25">
      <c r="A6" s="143" t="s">
        <v>20</v>
      </c>
      <c r="B6" s="151" t="s">
        <v>21</v>
      </c>
      <c r="C6" s="151" t="s">
        <v>119</v>
      </c>
      <c r="D6" s="139" t="s">
        <v>438</v>
      </c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</row>
    <row r="7" spans="1:67" s="26" customFormat="1" ht="43.5" customHeight="1" x14ac:dyDescent="0.25">
      <c r="A7" s="144"/>
      <c r="B7" s="151"/>
      <c r="C7" s="151"/>
      <c r="D7" s="139" t="s">
        <v>255</v>
      </c>
      <c r="E7" s="139"/>
      <c r="F7" s="139"/>
      <c r="G7" s="139"/>
      <c r="H7" s="139"/>
      <c r="I7" s="139"/>
      <c r="J7" s="139"/>
      <c r="K7" s="139" t="s">
        <v>256</v>
      </c>
      <c r="L7" s="139"/>
      <c r="M7" s="139"/>
      <c r="N7" s="139"/>
      <c r="O7" s="139"/>
      <c r="P7" s="139"/>
      <c r="Q7" s="139"/>
      <c r="R7" s="139" t="s">
        <v>257</v>
      </c>
      <c r="S7" s="139"/>
      <c r="T7" s="139"/>
      <c r="U7" s="139"/>
      <c r="V7" s="139"/>
      <c r="W7" s="139"/>
      <c r="X7" s="139"/>
      <c r="Y7" s="139" t="s">
        <v>258</v>
      </c>
      <c r="Z7" s="139"/>
      <c r="AA7" s="139"/>
      <c r="AB7" s="139"/>
      <c r="AC7" s="139"/>
      <c r="AD7" s="139"/>
      <c r="AE7" s="139"/>
      <c r="AF7" s="151" t="s">
        <v>293</v>
      </c>
      <c r="AG7" s="151"/>
      <c r="AH7" s="151"/>
      <c r="AI7" s="151"/>
      <c r="AJ7" s="151"/>
      <c r="AK7" s="151"/>
      <c r="AL7" s="151"/>
    </row>
    <row r="8" spans="1:67" s="26" customFormat="1" ht="43.5" customHeight="1" x14ac:dyDescent="0.25">
      <c r="A8" s="144"/>
      <c r="B8" s="151"/>
      <c r="C8" s="151"/>
      <c r="D8" s="56" t="s">
        <v>203</v>
      </c>
      <c r="E8" s="139" t="s">
        <v>204</v>
      </c>
      <c r="F8" s="139"/>
      <c r="G8" s="139"/>
      <c r="H8" s="139"/>
      <c r="I8" s="139"/>
      <c r="J8" s="139"/>
      <c r="K8" s="56" t="s">
        <v>203</v>
      </c>
      <c r="L8" s="151" t="s">
        <v>204</v>
      </c>
      <c r="M8" s="151"/>
      <c r="N8" s="151"/>
      <c r="O8" s="151"/>
      <c r="P8" s="151"/>
      <c r="Q8" s="151"/>
      <c r="R8" s="56" t="s">
        <v>203</v>
      </c>
      <c r="S8" s="151" t="s">
        <v>204</v>
      </c>
      <c r="T8" s="151"/>
      <c r="U8" s="151"/>
      <c r="V8" s="151"/>
      <c r="W8" s="151"/>
      <c r="X8" s="151"/>
      <c r="Y8" s="56" t="s">
        <v>203</v>
      </c>
      <c r="Z8" s="151" t="s">
        <v>204</v>
      </c>
      <c r="AA8" s="151"/>
      <c r="AB8" s="151"/>
      <c r="AC8" s="151"/>
      <c r="AD8" s="151"/>
      <c r="AE8" s="151"/>
      <c r="AF8" s="56" t="s">
        <v>203</v>
      </c>
      <c r="AG8" s="151" t="s">
        <v>204</v>
      </c>
      <c r="AH8" s="151"/>
      <c r="AI8" s="151"/>
      <c r="AJ8" s="151"/>
      <c r="AK8" s="151"/>
      <c r="AL8" s="151"/>
    </row>
    <row r="9" spans="1:67" s="26" customFormat="1" ht="87.75" customHeight="1" x14ac:dyDescent="0.25">
      <c r="A9" s="145"/>
      <c r="B9" s="151"/>
      <c r="C9" s="151"/>
      <c r="D9" s="31" t="s">
        <v>205</v>
      </c>
      <c r="E9" s="31" t="s">
        <v>205</v>
      </c>
      <c r="F9" s="57" t="s">
        <v>206</v>
      </c>
      <c r="G9" s="57" t="s">
        <v>207</v>
      </c>
      <c r="H9" s="57" t="s">
        <v>208</v>
      </c>
      <c r="I9" s="57" t="s">
        <v>209</v>
      </c>
      <c r="J9" s="57" t="s">
        <v>210</v>
      </c>
      <c r="K9" s="31" t="s">
        <v>205</v>
      </c>
      <c r="L9" s="31" t="s">
        <v>205</v>
      </c>
      <c r="M9" s="57" t="s">
        <v>206</v>
      </c>
      <c r="N9" s="57" t="s">
        <v>207</v>
      </c>
      <c r="O9" s="57" t="s">
        <v>208</v>
      </c>
      <c r="P9" s="57" t="s">
        <v>209</v>
      </c>
      <c r="Q9" s="57" t="s">
        <v>210</v>
      </c>
      <c r="R9" s="31" t="s">
        <v>205</v>
      </c>
      <c r="S9" s="31" t="s">
        <v>205</v>
      </c>
      <c r="T9" s="57" t="s">
        <v>206</v>
      </c>
      <c r="U9" s="57" t="s">
        <v>207</v>
      </c>
      <c r="V9" s="57" t="s">
        <v>208</v>
      </c>
      <c r="W9" s="57" t="s">
        <v>209</v>
      </c>
      <c r="X9" s="57" t="s">
        <v>210</v>
      </c>
      <c r="Y9" s="31" t="s">
        <v>205</v>
      </c>
      <c r="Z9" s="31" t="s">
        <v>205</v>
      </c>
      <c r="AA9" s="57" t="s">
        <v>206</v>
      </c>
      <c r="AB9" s="57" t="s">
        <v>207</v>
      </c>
      <c r="AC9" s="57" t="s">
        <v>208</v>
      </c>
      <c r="AD9" s="57" t="s">
        <v>209</v>
      </c>
      <c r="AE9" s="57" t="s">
        <v>210</v>
      </c>
      <c r="AF9" s="31" t="s">
        <v>205</v>
      </c>
      <c r="AG9" s="31" t="s">
        <v>205</v>
      </c>
      <c r="AH9" s="57" t="s">
        <v>206</v>
      </c>
      <c r="AI9" s="57" t="s">
        <v>207</v>
      </c>
      <c r="AJ9" s="57" t="s">
        <v>208</v>
      </c>
      <c r="AK9" s="57" t="s">
        <v>209</v>
      </c>
      <c r="AL9" s="57" t="s">
        <v>210</v>
      </c>
    </row>
    <row r="10" spans="1:67" s="26" customFormat="1" ht="15.75" x14ac:dyDescent="0.25">
      <c r="A10" s="58">
        <v>1</v>
      </c>
      <c r="B10" s="58">
        <v>2</v>
      </c>
      <c r="C10" s="58">
        <v>3</v>
      </c>
      <c r="D10" s="59" t="s">
        <v>259</v>
      </c>
      <c r="E10" s="59" t="s">
        <v>260</v>
      </c>
      <c r="F10" s="59" t="s">
        <v>261</v>
      </c>
      <c r="G10" s="59" t="s">
        <v>262</v>
      </c>
      <c r="H10" s="59" t="s">
        <v>263</v>
      </c>
      <c r="I10" s="59" t="s">
        <v>264</v>
      </c>
      <c r="J10" s="59" t="s">
        <v>265</v>
      </c>
      <c r="K10" s="59" t="s">
        <v>266</v>
      </c>
      <c r="L10" s="59" t="s">
        <v>267</v>
      </c>
      <c r="M10" s="59" t="s">
        <v>268</v>
      </c>
      <c r="N10" s="59" t="s">
        <v>269</v>
      </c>
      <c r="O10" s="59" t="s">
        <v>270</v>
      </c>
      <c r="P10" s="59" t="s">
        <v>271</v>
      </c>
      <c r="Q10" s="59" t="s">
        <v>272</v>
      </c>
      <c r="R10" s="59" t="s">
        <v>273</v>
      </c>
      <c r="S10" s="59" t="s">
        <v>274</v>
      </c>
      <c r="T10" s="59" t="s">
        <v>275</v>
      </c>
      <c r="U10" s="59" t="s">
        <v>276</v>
      </c>
      <c r="V10" s="59" t="s">
        <v>277</v>
      </c>
      <c r="W10" s="59" t="s">
        <v>278</v>
      </c>
      <c r="X10" s="59" t="s">
        <v>279</v>
      </c>
      <c r="Y10" s="59" t="s">
        <v>280</v>
      </c>
      <c r="Z10" s="59" t="s">
        <v>281</v>
      </c>
      <c r="AA10" s="59" t="s">
        <v>282</v>
      </c>
      <c r="AB10" s="59" t="s">
        <v>283</v>
      </c>
      <c r="AC10" s="59" t="s">
        <v>284</v>
      </c>
      <c r="AD10" s="59" t="s">
        <v>285</v>
      </c>
      <c r="AE10" s="59" t="s">
        <v>286</v>
      </c>
      <c r="AF10" s="59" t="s">
        <v>287</v>
      </c>
      <c r="AG10" s="59" t="s">
        <v>288</v>
      </c>
      <c r="AH10" s="59" t="s">
        <v>289</v>
      </c>
      <c r="AI10" s="59" t="s">
        <v>290</v>
      </c>
      <c r="AJ10" s="59" t="s">
        <v>218</v>
      </c>
      <c r="AK10" s="59" t="s">
        <v>291</v>
      </c>
      <c r="AL10" s="59" t="s">
        <v>292</v>
      </c>
    </row>
    <row r="11" spans="1:67" ht="15.75" x14ac:dyDescent="0.25">
      <c r="A11" s="7">
        <v>0</v>
      </c>
      <c r="B11" s="8" t="s">
        <v>37</v>
      </c>
      <c r="C11" s="7" t="s">
        <v>38</v>
      </c>
      <c r="D11" s="45">
        <f t="shared" ref="D11:AL11" si="0">SUM(D13,D19,D36,D37)</f>
        <v>0</v>
      </c>
      <c r="E11" s="45">
        <f t="shared" si="0"/>
        <v>0</v>
      </c>
      <c r="F11" s="45">
        <f t="shared" si="0"/>
        <v>0</v>
      </c>
      <c r="G11" s="45">
        <f t="shared" si="0"/>
        <v>0</v>
      </c>
      <c r="H11" s="45">
        <f t="shared" si="0"/>
        <v>0</v>
      </c>
      <c r="I11" s="45">
        <f t="shared" si="0"/>
        <v>0</v>
      </c>
      <c r="J11" s="45">
        <f t="shared" si="0"/>
        <v>0</v>
      </c>
      <c r="K11" s="45">
        <f t="shared" si="0"/>
        <v>0</v>
      </c>
      <c r="L11" s="45">
        <f t="shared" si="0"/>
        <v>0</v>
      </c>
      <c r="M11" s="45">
        <f t="shared" si="0"/>
        <v>0</v>
      </c>
      <c r="N11" s="45">
        <f t="shared" si="0"/>
        <v>0</v>
      </c>
      <c r="O11" s="45">
        <f t="shared" si="0"/>
        <v>0</v>
      </c>
      <c r="P11" s="45">
        <f t="shared" si="0"/>
        <v>0</v>
      </c>
      <c r="Q11" s="45">
        <f t="shared" si="0"/>
        <v>0</v>
      </c>
      <c r="R11" s="45">
        <f t="shared" si="0"/>
        <v>0</v>
      </c>
      <c r="S11" s="45">
        <f t="shared" si="0"/>
        <v>0</v>
      </c>
      <c r="T11" s="45">
        <f t="shared" si="0"/>
        <v>0</v>
      </c>
      <c r="U11" s="45">
        <f t="shared" si="0"/>
        <v>0</v>
      </c>
      <c r="V11" s="45">
        <f t="shared" si="0"/>
        <v>0</v>
      </c>
      <c r="W11" s="45">
        <f t="shared" si="0"/>
        <v>0</v>
      </c>
      <c r="X11" s="45">
        <f t="shared" si="0"/>
        <v>0</v>
      </c>
      <c r="Y11" s="45">
        <f t="shared" si="0"/>
        <v>0</v>
      </c>
      <c r="Z11" s="45">
        <f t="shared" si="0"/>
        <v>514.57226277999996</v>
      </c>
      <c r="AA11" s="45">
        <f t="shared" si="0"/>
        <v>160</v>
      </c>
      <c r="AB11" s="45">
        <f t="shared" si="0"/>
        <v>0</v>
      </c>
      <c r="AC11" s="45">
        <f t="shared" si="0"/>
        <v>0</v>
      </c>
      <c r="AD11" s="45">
        <f t="shared" si="0"/>
        <v>0</v>
      </c>
      <c r="AE11" s="45">
        <f t="shared" si="0"/>
        <v>0</v>
      </c>
      <c r="AF11" s="45">
        <f t="shared" si="0"/>
        <v>0</v>
      </c>
      <c r="AG11" s="45">
        <f t="shared" si="0"/>
        <v>514.57226277999996</v>
      </c>
      <c r="AH11" s="45">
        <f t="shared" si="0"/>
        <v>160</v>
      </c>
      <c r="AI11" s="45">
        <f t="shared" si="0"/>
        <v>0</v>
      </c>
      <c r="AJ11" s="45">
        <f t="shared" si="0"/>
        <v>0</v>
      </c>
      <c r="AK11" s="45">
        <f t="shared" si="0"/>
        <v>0</v>
      </c>
      <c r="AL11" s="45">
        <f t="shared" si="0"/>
        <v>0</v>
      </c>
    </row>
    <row r="12" spans="1:67" ht="15.75" x14ac:dyDescent="0.25">
      <c r="A12" s="7" t="s">
        <v>39</v>
      </c>
      <c r="B12" s="8" t="s">
        <v>40</v>
      </c>
      <c r="C12" s="7" t="s">
        <v>38</v>
      </c>
      <c r="D12" s="45">
        <f t="shared" ref="D12:AL12" si="1">D11</f>
        <v>0</v>
      </c>
      <c r="E12" s="45">
        <f t="shared" si="1"/>
        <v>0</v>
      </c>
      <c r="F12" s="45">
        <f t="shared" si="1"/>
        <v>0</v>
      </c>
      <c r="G12" s="45">
        <f t="shared" si="1"/>
        <v>0</v>
      </c>
      <c r="H12" s="45">
        <f t="shared" si="1"/>
        <v>0</v>
      </c>
      <c r="I12" s="45">
        <f t="shared" si="1"/>
        <v>0</v>
      </c>
      <c r="J12" s="45">
        <f t="shared" si="1"/>
        <v>0</v>
      </c>
      <c r="K12" s="45">
        <f t="shared" si="1"/>
        <v>0</v>
      </c>
      <c r="L12" s="45">
        <f t="shared" si="1"/>
        <v>0</v>
      </c>
      <c r="M12" s="45">
        <f t="shared" si="1"/>
        <v>0</v>
      </c>
      <c r="N12" s="45">
        <f t="shared" si="1"/>
        <v>0</v>
      </c>
      <c r="O12" s="45">
        <f t="shared" si="1"/>
        <v>0</v>
      </c>
      <c r="P12" s="45">
        <f t="shared" si="1"/>
        <v>0</v>
      </c>
      <c r="Q12" s="45">
        <f t="shared" si="1"/>
        <v>0</v>
      </c>
      <c r="R12" s="45">
        <f t="shared" si="1"/>
        <v>0</v>
      </c>
      <c r="S12" s="45">
        <f t="shared" si="1"/>
        <v>0</v>
      </c>
      <c r="T12" s="45">
        <f t="shared" si="1"/>
        <v>0</v>
      </c>
      <c r="U12" s="45">
        <f t="shared" si="1"/>
        <v>0</v>
      </c>
      <c r="V12" s="45">
        <f t="shared" si="1"/>
        <v>0</v>
      </c>
      <c r="W12" s="45">
        <f t="shared" si="1"/>
        <v>0</v>
      </c>
      <c r="X12" s="45">
        <f t="shared" si="1"/>
        <v>0</v>
      </c>
      <c r="Y12" s="45">
        <f t="shared" si="1"/>
        <v>0</v>
      </c>
      <c r="Z12" s="45">
        <f t="shared" si="1"/>
        <v>514.57226277999996</v>
      </c>
      <c r="AA12" s="45">
        <f t="shared" si="1"/>
        <v>160</v>
      </c>
      <c r="AB12" s="45">
        <f t="shared" si="1"/>
        <v>0</v>
      </c>
      <c r="AC12" s="45">
        <f t="shared" si="1"/>
        <v>0</v>
      </c>
      <c r="AD12" s="45">
        <f t="shared" si="1"/>
        <v>0</v>
      </c>
      <c r="AE12" s="45">
        <f t="shared" si="1"/>
        <v>0</v>
      </c>
      <c r="AF12" s="45">
        <f t="shared" si="1"/>
        <v>0</v>
      </c>
      <c r="AG12" s="45">
        <f t="shared" si="1"/>
        <v>514.57226277999996</v>
      </c>
      <c r="AH12" s="45">
        <f t="shared" si="1"/>
        <v>160</v>
      </c>
      <c r="AI12" s="45">
        <f t="shared" si="1"/>
        <v>0</v>
      </c>
      <c r="AJ12" s="45">
        <f t="shared" si="1"/>
        <v>0</v>
      </c>
      <c r="AK12" s="45">
        <f t="shared" si="1"/>
        <v>0</v>
      </c>
      <c r="AL12" s="45">
        <f t="shared" si="1"/>
        <v>0</v>
      </c>
    </row>
    <row r="13" spans="1:67" ht="15.75" x14ac:dyDescent="0.25">
      <c r="A13" s="7" t="s">
        <v>41</v>
      </c>
      <c r="B13" s="8" t="s">
        <v>42</v>
      </c>
      <c r="C13" s="7" t="s">
        <v>38</v>
      </c>
      <c r="D13" s="45">
        <f t="shared" ref="D13:AL13" si="2">SUM(D14,D16)</f>
        <v>0</v>
      </c>
      <c r="E13" s="45">
        <f t="shared" si="2"/>
        <v>0</v>
      </c>
      <c r="F13" s="45">
        <f t="shared" si="2"/>
        <v>0</v>
      </c>
      <c r="G13" s="45">
        <f t="shared" si="2"/>
        <v>0</v>
      </c>
      <c r="H13" s="45">
        <f t="shared" si="2"/>
        <v>0</v>
      </c>
      <c r="I13" s="45">
        <f t="shared" si="2"/>
        <v>0</v>
      </c>
      <c r="J13" s="45">
        <f t="shared" si="2"/>
        <v>0</v>
      </c>
      <c r="K13" s="45">
        <f t="shared" si="2"/>
        <v>0</v>
      </c>
      <c r="L13" s="45">
        <f t="shared" si="2"/>
        <v>0</v>
      </c>
      <c r="M13" s="45">
        <f t="shared" si="2"/>
        <v>0</v>
      </c>
      <c r="N13" s="45">
        <f t="shared" si="2"/>
        <v>0</v>
      </c>
      <c r="O13" s="45">
        <f t="shared" si="2"/>
        <v>0</v>
      </c>
      <c r="P13" s="45">
        <f t="shared" si="2"/>
        <v>0</v>
      </c>
      <c r="Q13" s="45">
        <f t="shared" si="2"/>
        <v>0</v>
      </c>
      <c r="R13" s="45">
        <f t="shared" si="2"/>
        <v>0</v>
      </c>
      <c r="S13" s="45">
        <f t="shared" si="2"/>
        <v>0</v>
      </c>
      <c r="T13" s="45">
        <f t="shared" si="2"/>
        <v>0</v>
      </c>
      <c r="U13" s="45">
        <f t="shared" si="2"/>
        <v>0</v>
      </c>
      <c r="V13" s="45">
        <f t="shared" si="2"/>
        <v>0</v>
      </c>
      <c r="W13" s="45">
        <f t="shared" si="2"/>
        <v>0</v>
      </c>
      <c r="X13" s="45">
        <f t="shared" si="2"/>
        <v>0</v>
      </c>
      <c r="Y13" s="45">
        <f t="shared" si="2"/>
        <v>0</v>
      </c>
      <c r="Z13" s="45">
        <f t="shared" si="2"/>
        <v>514.57226277999996</v>
      </c>
      <c r="AA13" s="45">
        <f t="shared" si="2"/>
        <v>160</v>
      </c>
      <c r="AB13" s="45">
        <f t="shared" si="2"/>
        <v>0</v>
      </c>
      <c r="AC13" s="45">
        <f t="shared" si="2"/>
        <v>0</v>
      </c>
      <c r="AD13" s="45">
        <f t="shared" si="2"/>
        <v>0</v>
      </c>
      <c r="AE13" s="45">
        <f t="shared" si="2"/>
        <v>0</v>
      </c>
      <c r="AF13" s="45">
        <f t="shared" si="2"/>
        <v>0</v>
      </c>
      <c r="AG13" s="45">
        <f t="shared" si="2"/>
        <v>514.57226277999996</v>
      </c>
      <c r="AH13" s="45">
        <f t="shared" si="2"/>
        <v>160</v>
      </c>
      <c r="AI13" s="45">
        <f t="shared" si="2"/>
        <v>0</v>
      </c>
      <c r="AJ13" s="45">
        <f t="shared" si="2"/>
        <v>0</v>
      </c>
      <c r="AK13" s="45">
        <f t="shared" si="2"/>
        <v>0</v>
      </c>
      <c r="AL13" s="45">
        <f t="shared" si="2"/>
        <v>0</v>
      </c>
    </row>
    <row r="14" spans="1:67" ht="47.25" x14ac:dyDescent="0.25">
      <c r="A14" s="7" t="s">
        <v>43</v>
      </c>
      <c r="B14" s="8" t="s">
        <v>44</v>
      </c>
      <c r="C14" s="7" t="s">
        <v>38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0</v>
      </c>
      <c r="AK14" s="45">
        <v>0</v>
      </c>
      <c r="AL14" s="45">
        <v>0</v>
      </c>
    </row>
    <row r="15" spans="1:67" ht="78.75" x14ac:dyDescent="0.25">
      <c r="A15" s="7" t="s">
        <v>45</v>
      </c>
      <c r="B15" s="8" t="s">
        <v>46</v>
      </c>
      <c r="C15" s="7" t="s">
        <v>38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5">
        <v>0</v>
      </c>
      <c r="AJ15" s="45">
        <v>0</v>
      </c>
      <c r="AK15" s="45">
        <v>0</v>
      </c>
      <c r="AL15" s="45">
        <v>0</v>
      </c>
    </row>
    <row r="16" spans="1:67" ht="63" x14ac:dyDescent="0.25">
      <c r="A16" s="7" t="s">
        <v>47</v>
      </c>
      <c r="B16" s="8" t="s">
        <v>48</v>
      </c>
      <c r="C16" s="7" t="s">
        <v>38</v>
      </c>
      <c r="D16" s="45">
        <f t="shared" ref="D16:AL16" si="3">D17</f>
        <v>0</v>
      </c>
      <c r="E16" s="45">
        <f t="shared" si="3"/>
        <v>0</v>
      </c>
      <c r="F16" s="45">
        <f t="shared" si="3"/>
        <v>0</v>
      </c>
      <c r="G16" s="45">
        <f t="shared" si="3"/>
        <v>0</v>
      </c>
      <c r="H16" s="45">
        <f t="shared" si="3"/>
        <v>0</v>
      </c>
      <c r="I16" s="45">
        <f t="shared" si="3"/>
        <v>0</v>
      </c>
      <c r="J16" s="45">
        <f t="shared" si="3"/>
        <v>0</v>
      </c>
      <c r="K16" s="45">
        <f t="shared" si="3"/>
        <v>0</v>
      </c>
      <c r="L16" s="45">
        <f t="shared" si="3"/>
        <v>0</v>
      </c>
      <c r="M16" s="45">
        <f t="shared" si="3"/>
        <v>0</v>
      </c>
      <c r="N16" s="45">
        <f t="shared" si="3"/>
        <v>0</v>
      </c>
      <c r="O16" s="45">
        <f t="shared" si="3"/>
        <v>0</v>
      </c>
      <c r="P16" s="45">
        <f t="shared" si="3"/>
        <v>0</v>
      </c>
      <c r="Q16" s="45">
        <f t="shared" si="3"/>
        <v>0</v>
      </c>
      <c r="R16" s="45">
        <f t="shared" si="3"/>
        <v>0</v>
      </c>
      <c r="S16" s="45">
        <f t="shared" si="3"/>
        <v>0</v>
      </c>
      <c r="T16" s="45">
        <f t="shared" si="3"/>
        <v>0</v>
      </c>
      <c r="U16" s="45">
        <f t="shared" si="3"/>
        <v>0</v>
      </c>
      <c r="V16" s="45">
        <f t="shared" si="3"/>
        <v>0</v>
      </c>
      <c r="W16" s="45">
        <f t="shared" si="3"/>
        <v>0</v>
      </c>
      <c r="X16" s="45">
        <f t="shared" si="3"/>
        <v>0</v>
      </c>
      <c r="Y16" s="45">
        <f t="shared" si="3"/>
        <v>0</v>
      </c>
      <c r="Z16" s="45">
        <f t="shared" si="3"/>
        <v>514.57226277999996</v>
      </c>
      <c r="AA16" s="45">
        <f t="shared" si="3"/>
        <v>160</v>
      </c>
      <c r="AB16" s="45">
        <f t="shared" si="3"/>
        <v>0</v>
      </c>
      <c r="AC16" s="45">
        <f t="shared" si="3"/>
        <v>0</v>
      </c>
      <c r="AD16" s="45">
        <f t="shared" si="3"/>
        <v>0</v>
      </c>
      <c r="AE16" s="45">
        <f t="shared" si="3"/>
        <v>0</v>
      </c>
      <c r="AF16" s="45">
        <f t="shared" si="3"/>
        <v>0</v>
      </c>
      <c r="AG16" s="45">
        <f t="shared" si="3"/>
        <v>514.57226277999996</v>
      </c>
      <c r="AH16" s="45">
        <f t="shared" si="3"/>
        <v>160</v>
      </c>
      <c r="AI16" s="45">
        <f t="shared" si="3"/>
        <v>0</v>
      </c>
      <c r="AJ16" s="45">
        <f t="shared" si="3"/>
        <v>0</v>
      </c>
      <c r="AK16" s="45">
        <f t="shared" si="3"/>
        <v>0</v>
      </c>
      <c r="AL16" s="45">
        <f t="shared" si="3"/>
        <v>0</v>
      </c>
    </row>
    <row r="17" spans="1:38" ht="63" x14ac:dyDescent="0.25">
      <c r="A17" s="7" t="s">
        <v>49</v>
      </c>
      <c r="B17" s="8" t="s">
        <v>50</v>
      </c>
      <c r="C17" s="7" t="s">
        <v>38</v>
      </c>
      <c r="D17" s="45">
        <f t="shared" ref="D17:AL17" si="4">SUM(D18:D18)</f>
        <v>0</v>
      </c>
      <c r="E17" s="45">
        <f t="shared" si="4"/>
        <v>0</v>
      </c>
      <c r="F17" s="45">
        <f t="shared" si="4"/>
        <v>0</v>
      </c>
      <c r="G17" s="45">
        <f t="shared" si="4"/>
        <v>0</v>
      </c>
      <c r="H17" s="45">
        <f t="shared" si="4"/>
        <v>0</v>
      </c>
      <c r="I17" s="45">
        <f t="shared" si="4"/>
        <v>0</v>
      </c>
      <c r="J17" s="45">
        <f t="shared" si="4"/>
        <v>0</v>
      </c>
      <c r="K17" s="45">
        <f t="shared" si="4"/>
        <v>0</v>
      </c>
      <c r="L17" s="45">
        <f t="shared" si="4"/>
        <v>0</v>
      </c>
      <c r="M17" s="45">
        <f t="shared" si="4"/>
        <v>0</v>
      </c>
      <c r="N17" s="45">
        <f t="shared" si="4"/>
        <v>0</v>
      </c>
      <c r="O17" s="45">
        <f t="shared" si="4"/>
        <v>0</v>
      </c>
      <c r="P17" s="45">
        <f t="shared" si="4"/>
        <v>0</v>
      </c>
      <c r="Q17" s="45">
        <f t="shared" si="4"/>
        <v>0</v>
      </c>
      <c r="R17" s="45">
        <f t="shared" si="4"/>
        <v>0</v>
      </c>
      <c r="S17" s="45">
        <f t="shared" si="4"/>
        <v>0</v>
      </c>
      <c r="T17" s="45">
        <f t="shared" si="4"/>
        <v>0</v>
      </c>
      <c r="U17" s="45">
        <f t="shared" si="4"/>
        <v>0</v>
      </c>
      <c r="V17" s="45">
        <f t="shared" si="4"/>
        <v>0</v>
      </c>
      <c r="W17" s="45">
        <f t="shared" si="4"/>
        <v>0</v>
      </c>
      <c r="X17" s="45">
        <f t="shared" si="4"/>
        <v>0</v>
      </c>
      <c r="Y17" s="45">
        <f t="shared" si="4"/>
        <v>0</v>
      </c>
      <c r="Z17" s="45">
        <f t="shared" si="4"/>
        <v>514.57226277999996</v>
      </c>
      <c r="AA17" s="45">
        <f t="shared" si="4"/>
        <v>160</v>
      </c>
      <c r="AB17" s="45">
        <f t="shared" si="4"/>
        <v>0</v>
      </c>
      <c r="AC17" s="45">
        <f t="shared" si="4"/>
        <v>0</v>
      </c>
      <c r="AD17" s="45">
        <f t="shared" si="4"/>
        <v>0</v>
      </c>
      <c r="AE17" s="45">
        <f t="shared" si="4"/>
        <v>0</v>
      </c>
      <c r="AF17" s="45">
        <f t="shared" si="4"/>
        <v>0</v>
      </c>
      <c r="AG17" s="45">
        <f t="shared" si="4"/>
        <v>514.57226277999996</v>
      </c>
      <c r="AH17" s="45">
        <f t="shared" si="4"/>
        <v>160</v>
      </c>
      <c r="AI17" s="45">
        <f t="shared" si="4"/>
        <v>0</v>
      </c>
      <c r="AJ17" s="45">
        <f t="shared" si="4"/>
        <v>0</v>
      </c>
      <c r="AK17" s="45">
        <f t="shared" si="4"/>
        <v>0</v>
      </c>
      <c r="AL17" s="45">
        <f t="shared" si="4"/>
        <v>0</v>
      </c>
    </row>
    <row r="18" spans="1:38" ht="15.75" x14ac:dyDescent="0.25">
      <c r="A18" s="19" t="s">
        <v>49</v>
      </c>
      <c r="B18" s="8" t="s">
        <v>6</v>
      </c>
      <c r="C18" s="19" t="s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514.57226277999996</v>
      </c>
      <c r="AA18" s="45">
        <v>160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514.57226277999996</v>
      </c>
      <c r="AH18" s="45">
        <v>160</v>
      </c>
      <c r="AI18" s="45">
        <v>0</v>
      </c>
      <c r="AJ18" s="45">
        <v>0</v>
      </c>
      <c r="AK18" s="45">
        <v>0</v>
      </c>
      <c r="AL18" s="45">
        <v>0</v>
      </c>
    </row>
    <row r="19" spans="1:38" ht="31.5" x14ac:dyDescent="0.25">
      <c r="A19" s="7" t="s">
        <v>51</v>
      </c>
      <c r="B19" s="8" t="s">
        <v>137</v>
      </c>
      <c r="C19" s="7" t="s">
        <v>38</v>
      </c>
      <c r="D19" s="45">
        <f t="shared" ref="D19:AL19" si="5">SUM(D20,D25)</f>
        <v>0</v>
      </c>
      <c r="E19" s="45">
        <f t="shared" si="5"/>
        <v>0</v>
      </c>
      <c r="F19" s="45">
        <f t="shared" si="5"/>
        <v>0</v>
      </c>
      <c r="G19" s="45">
        <f t="shared" si="5"/>
        <v>0</v>
      </c>
      <c r="H19" s="45">
        <f t="shared" si="5"/>
        <v>0</v>
      </c>
      <c r="I19" s="45">
        <f t="shared" si="5"/>
        <v>0</v>
      </c>
      <c r="J19" s="45">
        <f t="shared" si="5"/>
        <v>0</v>
      </c>
      <c r="K19" s="45">
        <f t="shared" si="5"/>
        <v>0</v>
      </c>
      <c r="L19" s="45">
        <f t="shared" si="5"/>
        <v>0</v>
      </c>
      <c r="M19" s="45">
        <f t="shared" si="5"/>
        <v>0</v>
      </c>
      <c r="N19" s="45">
        <f t="shared" si="5"/>
        <v>0</v>
      </c>
      <c r="O19" s="45">
        <f t="shared" si="5"/>
        <v>0</v>
      </c>
      <c r="P19" s="45">
        <f t="shared" si="5"/>
        <v>0</v>
      </c>
      <c r="Q19" s="45">
        <f t="shared" si="5"/>
        <v>0</v>
      </c>
      <c r="R19" s="45">
        <f t="shared" si="5"/>
        <v>0</v>
      </c>
      <c r="S19" s="45">
        <f t="shared" si="5"/>
        <v>0</v>
      </c>
      <c r="T19" s="45">
        <f t="shared" si="5"/>
        <v>0</v>
      </c>
      <c r="U19" s="45">
        <f t="shared" si="5"/>
        <v>0</v>
      </c>
      <c r="V19" s="45">
        <f t="shared" si="5"/>
        <v>0</v>
      </c>
      <c r="W19" s="45">
        <f t="shared" si="5"/>
        <v>0</v>
      </c>
      <c r="X19" s="45">
        <f t="shared" si="5"/>
        <v>0</v>
      </c>
      <c r="Y19" s="45">
        <f t="shared" si="5"/>
        <v>0</v>
      </c>
      <c r="Z19" s="45">
        <f t="shared" si="5"/>
        <v>0</v>
      </c>
      <c r="AA19" s="45">
        <f t="shared" si="5"/>
        <v>0</v>
      </c>
      <c r="AB19" s="45">
        <f t="shared" si="5"/>
        <v>0</v>
      </c>
      <c r="AC19" s="45">
        <f t="shared" si="5"/>
        <v>0</v>
      </c>
      <c r="AD19" s="45">
        <f t="shared" si="5"/>
        <v>0</v>
      </c>
      <c r="AE19" s="45">
        <f t="shared" si="5"/>
        <v>0</v>
      </c>
      <c r="AF19" s="45">
        <f t="shared" si="5"/>
        <v>0</v>
      </c>
      <c r="AG19" s="45">
        <f t="shared" si="5"/>
        <v>0</v>
      </c>
      <c r="AH19" s="45">
        <f t="shared" si="5"/>
        <v>0</v>
      </c>
      <c r="AI19" s="45">
        <f t="shared" si="5"/>
        <v>0</v>
      </c>
      <c r="AJ19" s="45">
        <f t="shared" si="5"/>
        <v>0</v>
      </c>
      <c r="AK19" s="45">
        <f t="shared" si="5"/>
        <v>0</v>
      </c>
      <c r="AL19" s="45">
        <f t="shared" si="5"/>
        <v>0</v>
      </c>
    </row>
    <row r="20" spans="1:38" ht="47.25" x14ac:dyDescent="0.25">
      <c r="A20" s="7" t="s">
        <v>52</v>
      </c>
      <c r="B20" s="8" t="s">
        <v>53</v>
      </c>
      <c r="C20" s="7" t="s">
        <v>38</v>
      </c>
      <c r="D20" s="45">
        <f t="shared" ref="D20:AL20" si="6">D21</f>
        <v>0</v>
      </c>
      <c r="E20" s="45">
        <f t="shared" si="6"/>
        <v>0</v>
      </c>
      <c r="F20" s="45">
        <f t="shared" si="6"/>
        <v>0</v>
      </c>
      <c r="G20" s="45">
        <f t="shared" si="6"/>
        <v>0</v>
      </c>
      <c r="H20" s="45">
        <f t="shared" si="6"/>
        <v>0</v>
      </c>
      <c r="I20" s="45">
        <f t="shared" si="6"/>
        <v>0</v>
      </c>
      <c r="J20" s="45">
        <f t="shared" si="6"/>
        <v>0</v>
      </c>
      <c r="K20" s="45">
        <f t="shared" si="6"/>
        <v>0</v>
      </c>
      <c r="L20" s="45">
        <f t="shared" si="6"/>
        <v>0</v>
      </c>
      <c r="M20" s="45">
        <f t="shared" si="6"/>
        <v>0</v>
      </c>
      <c r="N20" s="45">
        <f t="shared" si="6"/>
        <v>0</v>
      </c>
      <c r="O20" s="45">
        <f t="shared" si="6"/>
        <v>0</v>
      </c>
      <c r="P20" s="45">
        <f t="shared" si="6"/>
        <v>0</v>
      </c>
      <c r="Q20" s="45">
        <f t="shared" si="6"/>
        <v>0</v>
      </c>
      <c r="R20" s="45">
        <f t="shared" si="6"/>
        <v>0</v>
      </c>
      <c r="S20" s="45">
        <f t="shared" si="6"/>
        <v>0</v>
      </c>
      <c r="T20" s="45">
        <f t="shared" si="6"/>
        <v>0</v>
      </c>
      <c r="U20" s="45">
        <f t="shared" si="6"/>
        <v>0</v>
      </c>
      <c r="V20" s="45">
        <f t="shared" si="6"/>
        <v>0</v>
      </c>
      <c r="W20" s="45">
        <f t="shared" si="6"/>
        <v>0</v>
      </c>
      <c r="X20" s="45">
        <f t="shared" si="6"/>
        <v>0</v>
      </c>
      <c r="Y20" s="45">
        <f t="shared" si="6"/>
        <v>0</v>
      </c>
      <c r="Z20" s="45">
        <f t="shared" si="6"/>
        <v>0</v>
      </c>
      <c r="AA20" s="45">
        <f t="shared" si="6"/>
        <v>0</v>
      </c>
      <c r="AB20" s="45">
        <f t="shared" si="6"/>
        <v>0</v>
      </c>
      <c r="AC20" s="45">
        <f t="shared" si="6"/>
        <v>0</v>
      </c>
      <c r="AD20" s="45">
        <f t="shared" si="6"/>
        <v>0</v>
      </c>
      <c r="AE20" s="45">
        <f t="shared" si="6"/>
        <v>0</v>
      </c>
      <c r="AF20" s="45">
        <f t="shared" si="6"/>
        <v>0</v>
      </c>
      <c r="AG20" s="45">
        <f t="shared" si="6"/>
        <v>0</v>
      </c>
      <c r="AH20" s="45">
        <f t="shared" si="6"/>
        <v>0</v>
      </c>
      <c r="AI20" s="45">
        <f t="shared" si="6"/>
        <v>0</v>
      </c>
      <c r="AJ20" s="45">
        <f t="shared" si="6"/>
        <v>0</v>
      </c>
      <c r="AK20" s="45">
        <f t="shared" si="6"/>
        <v>0</v>
      </c>
      <c r="AL20" s="45">
        <f t="shared" si="6"/>
        <v>0</v>
      </c>
    </row>
    <row r="21" spans="1:38" ht="31.5" x14ac:dyDescent="0.25">
      <c r="A21" s="7" t="s">
        <v>54</v>
      </c>
      <c r="B21" s="8" t="s">
        <v>55</v>
      </c>
      <c r="C21" s="7" t="s">
        <v>38</v>
      </c>
      <c r="D21" s="45">
        <f t="shared" ref="D21:AL21" si="7">SUM(D22:D23)</f>
        <v>0</v>
      </c>
      <c r="E21" s="45">
        <f t="shared" si="7"/>
        <v>0</v>
      </c>
      <c r="F21" s="45">
        <f t="shared" si="7"/>
        <v>0</v>
      </c>
      <c r="G21" s="45">
        <f t="shared" si="7"/>
        <v>0</v>
      </c>
      <c r="H21" s="45">
        <f t="shared" si="7"/>
        <v>0</v>
      </c>
      <c r="I21" s="45">
        <f t="shared" si="7"/>
        <v>0</v>
      </c>
      <c r="J21" s="45">
        <f t="shared" si="7"/>
        <v>0</v>
      </c>
      <c r="K21" s="45">
        <f t="shared" si="7"/>
        <v>0</v>
      </c>
      <c r="L21" s="45">
        <f t="shared" si="7"/>
        <v>0</v>
      </c>
      <c r="M21" s="45">
        <f t="shared" si="7"/>
        <v>0</v>
      </c>
      <c r="N21" s="45">
        <f t="shared" si="7"/>
        <v>0</v>
      </c>
      <c r="O21" s="45">
        <f t="shared" si="7"/>
        <v>0</v>
      </c>
      <c r="P21" s="45">
        <f t="shared" si="7"/>
        <v>0</v>
      </c>
      <c r="Q21" s="45">
        <f t="shared" si="7"/>
        <v>0</v>
      </c>
      <c r="R21" s="45">
        <f t="shared" si="7"/>
        <v>0</v>
      </c>
      <c r="S21" s="45">
        <f t="shared" si="7"/>
        <v>0</v>
      </c>
      <c r="T21" s="45">
        <f t="shared" si="7"/>
        <v>0</v>
      </c>
      <c r="U21" s="45">
        <f t="shared" si="7"/>
        <v>0</v>
      </c>
      <c r="V21" s="45">
        <f t="shared" si="7"/>
        <v>0</v>
      </c>
      <c r="W21" s="45">
        <f t="shared" si="7"/>
        <v>0</v>
      </c>
      <c r="X21" s="45">
        <f t="shared" si="7"/>
        <v>0</v>
      </c>
      <c r="Y21" s="45">
        <f t="shared" si="7"/>
        <v>0</v>
      </c>
      <c r="Z21" s="45">
        <f t="shared" si="7"/>
        <v>0</v>
      </c>
      <c r="AA21" s="45">
        <f t="shared" si="7"/>
        <v>0</v>
      </c>
      <c r="AB21" s="45">
        <f t="shared" si="7"/>
        <v>0</v>
      </c>
      <c r="AC21" s="45">
        <f t="shared" si="7"/>
        <v>0</v>
      </c>
      <c r="AD21" s="45">
        <f t="shared" si="7"/>
        <v>0</v>
      </c>
      <c r="AE21" s="45">
        <f t="shared" si="7"/>
        <v>0</v>
      </c>
      <c r="AF21" s="45">
        <f t="shared" si="7"/>
        <v>0</v>
      </c>
      <c r="AG21" s="45">
        <f t="shared" si="7"/>
        <v>0</v>
      </c>
      <c r="AH21" s="45">
        <f t="shared" si="7"/>
        <v>0</v>
      </c>
      <c r="AI21" s="45">
        <f t="shared" si="7"/>
        <v>0</v>
      </c>
      <c r="AJ21" s="45">
        <f t="shared" si="7"/>
        <v>0</v>
      </c>
      <c r="AK21" s="45">
        <f t="shared" si="7"/>
        <v>0</v>
      </c>
      <c r="AL21" s="45">
        <f t="shared" si="7"/>
        <v>0</v>
      </c>
    </row>
    <row r="22" spans="1:38" ht="47.25" x14ac:dyDescent="0.25">
      <c r="A22" s="19" t="s">
        <v>54</v>
      </c>
      <c r="B22" s="8" t="s">
        <v>439</v>
      </c>
      <c r="C22" s="19" t="s">
        <v>1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5">
        <v>0</v>
      </c>
      <c r="AJ22" s="45">
        <v>0</v>
      </c>
      <c r="AK22" s="45">
        <v>0</v>
      </c>
      <c r="AL22" s="45">
        <v>0</v>
      </c>
    </row>
    <row r="23" spans="1:38" ht="47.25" x14ac:dyDescent="0.25">
      <c r="A23" s="19" t="s">
        <v>54</v>
      </c>
      <c r="B23" s="8" t="s">
        <v>7</v>
      </c>
      <c r="C23" s="19" t="s">
        <v>71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0</v>
      </c>
      <c r="AK23" s="45">
        <v>0</v>
      </c>
      <c r="AL23" s="45">
        <v>0</v>
      </c>
    </row>
    <row r="24" spans="1:38" ht="47.25" x14ac:dyDescent="0.25">
      <c r="A24" s="10" t="s">
        <v>70</v>
      </c>
      <c r="B24" s="20" t="s">
        <v>80</v>
      </c>
      <c r="C24" s="7" t="s">
        <v>38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</row>
    <row r="25" spans="1:38" ht="47.25" x14ac:dyDescent="0.25">
      <c r="A25" s="7" t="s">
        <v>56</v>
      </c>
      <c r="B25" s="8" t="s">
        <v>57</v>
      </c>
      <c r="C25" s="7" t="s">
        <v>38</v>
      </c>
      <c r="D25" s="45">
        <f t="shared" ref="D25:AL25" si="8">D26</f>
        <v>0</v>
      </c>
      <c r="E25" s="45">
        <f t="shared" si="8"/>
        <v>0</v>
      </c>
      <c r="F25" s="45">
        <f t="shared" si="8"/>
        <v>0</v>
      </c>
      <c r="G25" s="45">
        <f t="shared" si="8"/>
        <v>0</v>
      </c>
      <c r="H25" s="45">
        <f t="shared" si="8"/>
        <v>0</v>
      </c>
      <c r="I25" s="45">
        <f t="shared" si="8"/>
        <v>0</v>
      </c>
      <c r="J25" s="45">
        <f t="shared" si="8"/>
        <v>0</v>
      </c>
      <c r="K25" s="45">
        <f t="shared" si="8"/>
        <v>0</v>
      </c>
      <c r="L25" s="45">
        <f t="shared" si="8"/>
        <v>0</v>
      </c>
      <c r="M25" s="45">
        <f t="shared" si="8"/>
        <v>0</v>
      </c>
      <c r="N25" s="45">
        <f t="shared" si="8"/>
        <v>0</v>
      </c>
      <c r="O25" s="45">
        <f t="shared" si="8"/>
        <v>0</v>
      </c>
      <c r="P25" s="45">
        <f t="shared" si="8"/>
        <v>0</v>
      </c>
      <c r="Q25" s="45">
        <f t="shared" si="8"/>
        <v>0</v>
      </c>
      <c r="R25" s="45">
        <f t="shared" si="8"/>
        <v>0</v>
      </c>
      <c r="S25" s="45">
        <f t="shared" si="8"/>
        <v>0</v>
      </c>
      <c r="T25" s="45">
        <f t="shared" si="8"/>
        <v>0</v>
      </c>
      <c r="U25" s="45">
        <f t="shared" si="8"/>
        <v>0</v>
      </c>
      <c r="V25" s="45">
        <f t="shared" si="8"/>
        <v>0</v>
      </c>
      <c r="W25" s="45">
        <f t="shared" si="8"/>
        <v>0</v>
      </c>
      <c r="X25" s="45">
        <f t="shared" si="8"/>
        <v>0</v>
      </c>
      <c r="Y25" s="45">
        <f t="shared" si="8"/>
        <v>0</v>
      </c>
      <c r="Z25" s="45">
        <f t="shared" si="8"/>
        <v>0</v>
      </c>
      <c r="AA25" s="45">
        <f t="shared" si="8"/>
        <v>0</v>
      </c>
      <c r="AB25" s="45">
        <f t="shared" si="8"/>
        <v>0</v>
      </c>
      <c r="AC25" s="45">
        <f t="shared" si="8"/>
        <v>0</v>
      </c>
      <c r="AD25" s="45">
        <f t="shared" si="8"/>
        <v>0</v>
      </c>
      <c r="AE25" s="45">
        <f t="shared" si="8"/>
        <v>0</v>
      </c>
      <c r="AF25" s="45">
        <f t="shared" si="8"/>
        <v>0</v>
      </c>
      <c r="AG25" s="45">
        <f t="shared" si="8"/>
        <v>0</v>
      </c>
      <c r="AH25" s="45">
        <f t="shared" si="8"/>
        <v>0</v>
      </c>
      <c r="AI25" s="45">
        <f t="shared" si="8"/>
        <v>0</v>
      </c>
      <c r="AJ25" s="45">
        <f t="shared" si="8"/>
        <v>0</v>
      </c>
      <c r="AK25" s="45">
        <f t="shared" si="8"/>
        <v>0</v>
      </c>
      <c r="AL25" s="45">
        <f t="shared" si="8"/>
        <v>0</v>
      </c>
    </row>
    <row r="26" spans="1:38" ht="31.5" x14ac:dyDescent="0.25">
      <c r="A26" s="7" t="s">
        <v>58</v>
      </c>
      <c r="B26" s="8" t="s">
        <v>59</v>
      </c>
      <c r="C26" s="7" t="s">
        <v>38</v>
      </c>
      <c r="D26" s="45">
        <f t="shared" ref="D26:AL26" si="9">SUM(D27:D29)</f>
        <v>0</v>
      </c>
      <c r="E26" s="45">
        <f t="shared" si="9"/>
        <v>0</v>
      </c>
      <c r="F26" s="45">
        <f t="shared" si="9"/>
        <v>0</v>
      </c>
      <c r="G26" s="45">
        <f t="shared" si="9"/>
        <v>0</v>
      </c>
      <c r="H26" s="45">
        <f t="shared" si="9"/>
        <v>0</v>
      </c>
      <c r="I26" s="45">
        <f t="shared" si="9"/>
        <v>0</v>
      </c>
      <c r="J26" s="45">
        <f t="shared" si="9"/>
        <v>0</v>
      </c>
      <c r="K26" s="45">
        <f t="shared" si="9"/>
        <v>0</v>
      </c>
      <c r="L26" s="45">
        <f t="shared" si="9"/>
        <v>0</v>
      </c>
      <c r="M26" s="45">
        <f t="shared" si="9"/>
        <v>0</v>
      </c>
      <c r="N26" s="45">
        <f t="shared" si="9"/>
        <v>0</v>
      </c>
      <c r="O26" s="45">
        <f t="shared" si="9"/>
        <v>0</v>
      </c>
      <c r="P26" s="45">
        <f t="shared" si="9"/>
        <v>0</v>
      </c>
      <c r="Q26" s="45">
        <f t="shared" si="9"/>
        <v>0</v>
      </c>
      <c r="R26" s="45">
        <f t="shared" si="9"/>
        <v>0</v>
      </c>
      <c r="S26" s="45">
        <f t="shared" si="9"/>
        <v>0</v>
      </c>
      <c r="T26" s="45">
        <f t="shared" si="9"/>
        <v>0</v>
      </c>
      <c r="U26" s="45">
        <f t="shared" si="9"/>
        <v>0</v>
      </c>
      <c r="V26" s="45">
        <f t="shared" si="9"/>
        <v>0</v>
      </c>
      <c r="W26" s="45">
        <f t="shared" si="9"/>
        <v>0</v>
      </c>
      <c r="X26" s="45">
        <f t="shared" si="9"/>
        <v>0</v>
      </c>
      <c r="Y26" s="45">
        <f t="shared" si="9"/>
        <v>0</v>
      </c>
      <c r="Z26" s="45">
        <f t="shared" si="9"/>
        <v>0</v>
      </c>
      <c r="AA26" s="45">
        <f t="shared" si="9"/>
        <v>0</v>
      </c>
      <c r="AB26" s="45">
        <f t="shared" si="9"/>
        <v>0</v>
      </c>
      <c r="AC26" s="45">
        <f t="shared" si="9"/>
        <v>0</v>
      </c>
      <c r="AD26" s="45">
        <f t="shared" si="9"/>
        <v>0</v>
      </c>
      <c r="AE26" s="45">
        <f t="shared" si="9"/>
        <v>0</v>
      </c>
      <c r="AF26" s="45">
        <f t="shared" si="9"/>
        <v>0</v>
      </c>
      <c r="AG26" s="45">
        <f t="shared" si="9"/>
        <v>0</v>
      </c>
      <c r="AH26" s="45">
        <f t="shared" si="9"/>
        <v>0</v>
      </c>
      <c r="AI26" s="45">
        <f t="shared" si="9"/>
        <v>0</v>
      </c>
      <c r="AJ26" s="45">
        <f t="shared" si="9"/>
        <v>0</v>
      </c>
      <c r="AK26" s="45">
        <f t="shared" si="9"/>
        <v>0</v>
      </c>
      <c r="AL26" s="45">
        <f t="shared" si="9"/>
        <v>0</v>
      </c>
    </row>
    <row r="27" spans="1:38" ht="47.25" x14ac:dyDescent="0.25">
      <c r="A27" s="19" t="s">
        <v>58</v>
      </c>
      <c r="B27" s="8" t="s">
        <v>9</v>
      </c>
      <c r="C27" s="19" t="s">
        <v>74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</row>
    <row r="28" spans="1:38" ht="47.25" x14ac:dyDescent="0.25">
      <c r="A28" s="19" t="s">
        <v>58</v>
      </c>
      <c r="B28" s="8" t="s">
        <v>16</v>
      </c>
      <c r="C28" s="19" t="s">
        <v>75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0</v>
      </c>
    </row>
    <row r="29" spans="1:38" ht="47.25" x14ac:dyDescent="0.25">
      <c r="A29" s="19" t="s">
        <v>58</v>
      </c>
      <c r="B29" s="8" t="s">
        <v>10</v>
      </c>
      <c r="C29" s="19" t="s">
        <v>76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0</v>
      </c>
      <c r="AL29" s="45">
        <v>0</v>
      </c>
    </row>
    <row r="30" spans="1:38" ht="31.5" x14ac:dyDescent="0.25">
      <c r="A30" s="10" t="s">
        <v>83</v>
      </c>
      <c r="B30" s="21" t="s">
        <v>82</v>
      </c>
      <c r="C30" s="7" t="s">
        <v>38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</row>
    <row r="31" spans="1:38" ht="47.25" x14ac:dyDescent="0.25">
      <c r="A31" s="10" t="s">
        <v>85</v>
      </c>
      <c r="B31" s="21" t="s">
        <v>84</v>
      </c>
      <c r="C31" s="7" t="s">
        <v>38</v>
      </c>
      <c r="D31" s="45">
        <f>D32+D33</f>
        <v>0</v>
      </c>
      <c r="E31" s="45">
        <f t="shared" ref="E31:AK31" si="10">E32+E33</f>
        <v>0</v>
      </c>
      <c r="F31" s="45">
        <f t="shared" si="10"/>
        <v>0</v>
      </c>
      <c r="G31" s="45">
        <f t="shared" si="10"/>
        <v>0</v>
      </c>
      <c r="H31" s="45">
        <f t="shared" si="10"/>
        <v>0</v>
      </c>
      <c r="I31" s="45">
        <f t="shared" si="10"/>
        <v>0</v>
      </c>
      <c r="J31" s="45">
        <f t="shared" si="10"/>
        <v>0</v>
      </c>
      <c r="K31" s="45">
        <f t="shared" si="10"/>
        <v>0</v>
      </c>
      <c r="L31" s="45">
        <f t="shared" si="10"/>
        <v>0</v>
      </c>
      <c r="M31" s="45">
        <f t="shared" si="10"/>
        <v>0</v>
      </c>
      <c r="N31" s="45">
        <f t="shared" si="10"/>
        <v>0</v>
      </c>
      <c r="O31" s="45">
        <f t="shared" si="10"/>
        <v>0</v>
      </c>
      <c r="P31" s="45">
        <f t="shared" si="10"/>
        <v>0</v>
      </c>
      <c r="Q31" s="45">
        <f t="shared" si="10"/>
        <v>0</v>
      </c>
      <c r="R31" s="45">
        <f t="shared" si="10"/>
        <v>0</v>
      </c>
      <c r="S31" s="45">
        <f t="shared" si="10"/>
        <v>0</v>
      </c>
      <c r="T31" s="45">
        <f t="shared" si="10"/>
        <v>0</v>
      </c>
      <c r="U31" s="45">
        <f t="shared" si="10"/>
        <v>0</v>
      </c>
      <c r="V31" s="45">
        <f t="shared" si="10"/>
        <v>0</v>
      </c>
      <c r="W31" s="45">
        <f t="shared" si="10"/>
        <v>0</v>
      </c>
      <c r="X31" s="45">
        <f t="shared" si="10"/>
        <v>0</v>
      </c>
      <c r="Y31" s="45">
        <f t="shared" si="10"/>
        <v>0</v>
      </c>
      <c r="Z31" s="45">
        <f t="shared" si="10"/>
        <v>0</v>
      </c>
      <c r="AA31" s="45">
        <f t="shared" si="10"/>
        <v>0</v>
      </c>
      <c r="AB31" s="45">
        <f t="shared" si="10"/>
        <v>0</v>
      </c>
      <c r="AC31" s="45">
        <f t="shared" si="10"/>
        <v>0</v>
      </c>
      <c r="AD31" s="45">
        <f t="shared" si="10"/>
        <v>0</v>
      </c>
      <c r="AE31" s="45">
        <f t="shared" si="10"/>
        <v>0</v>
      </c>
      <c r="AF31" s="45">
        <f t="shared" si="10"/>
        <v>0</v>
      </c>
      <c r="AG31" s="45">
        <f t="shared" si="10"/>
        <v>0</v>
      </c>
      <c r="AH31" s="45">
        <f t="shared" si="10"/>
        <v>0</v>
      </c>
      <c r="AI31" s="45">
        <f t="shared" si="10"/>
        <v>0</v>
      </c>
      <c r="AJ31" s="45">
        <f t="shared" si="10"/>
        <v>0</v>
      </c>
      <c r="AK31" s="45">
        <f t="shared" si="10"/>
        <v>0</v>
      </c>
      <c r="AL31" s="45">
        <f>AL32+AL33</f>
        <v>0</v>
      </c>
    </row>
    <row r="32" spans="1:38" ht="31.5" x14ac:dyDescent="0.25">
      <c r="A32" s="10" t="s">
        <v>88</v>
      </c>
      <c r="B32" s="21" t="s">
        <v>86</v>
      </c>
      <c r="C32" s="7" t="s">
        <v>38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</row>
    <row r="33" spans="1:38" ht="31.5" x14ac:dyDescent="0.25">
      <c r="A33" s="10" t="s">
        <v>89</v>
      </c>
      <c r="B33" s="21" t="s">
        <v>87</v>
      </c>
      <c r="C33" s="7" t="s">
        <v>38</v>
      </c>
      <c r="D33" s="45">
        <f>SUM(D34:D35)</f>
        <v>0</v>
      </c>
      <c r="E33" s="45">
        <f t="shared" ref="E33:AK33" si="11">SUM(E34:E35)</f>
        <v>0</v>
      </c>
      <c r="F33" s="45">
        <f t="shared" si="11"/>
        <v>0</v>
      </c>
      <c r="G33" s="45">
        <f t="shared" si="11"/>
        <v>0</v>
      </c>
      <c r="H33" s="45">
        <f t="shared" si="11"/>
        <v>0</v>
      </c>
      <c r="I33" s="45">
        <f t="shared" si="11"/>
        <v>0</v>
      </c>
      <c r="J33" s="45">
        <f t="shared" si="11"/>
        <v>0</v>
      </c>
      <c r="K33" s="45">
        <f t="shared" si="11"/>
        <v>0</v>
      </c>
      <c r="L33" s="45">
        <f t="shared" si="11"/>
        <v>0</v>
      </c>
      <c r="M33" s="45">
        <f t="shared" si="11"/>
        <v>0</v>
      </c>
      <c r="N33" s="45">
        <f t="shared" si="11"/>
        <v>0</v>
      </c>
      <c r="O33" s="45">
        <f t="shared" si="11"/>
        <v>0</v>
      </c>
      <c r="P33" s="45">
        <f t="shared" si="11"/>
        <v>0</v>
      </c>
      <c r="Q33" s="45">
        <f t="shared" si="11"/>
        <v>0</v>
      </c>
      <c r="R33" s="45">
        <f t="shared" si="11"/>
        <v>0</v>
      </c>
      <c r="S33" s="45">
        <f t="shared" si="11"/>
        <v>0</v>
      </c>
      <c r="T33" s="45">
        <f t="shared" si="11"/>
        <v>0</v>
      </c>
      <c r="U33" s="45">
        <f t="shared" si="11"/>
        <v>0</v>
      </c>
      <c r="V33" s="45">
        <f t="shared" si="11"/>
        <v>0</v>
      </c>
      <c r="W33" s="45">
        <f t="shared" si="11"/>
        <v>0</v>
      </c>
      <c r="X33" s="45">
        <f t="shared" si="11"/>
        <v>0</v>
      </c>
      <c r="Y33" s="45">
        <f t="shared" si="11"/>
        <v>0</v>
      </c>
      <c r="Z33" s="45">
        <f t="shared" si="11"/>
        <v>0</v>
      </c>
      <c r="AA33" s="45">
        <f t="shared" si="11"/>
        <v>0</v>
      </c>
      <c r="AB33" s="45">
        <f t="shared" si="11"/>
        <v>0</v>
      </c>
      <c r="AC33" s="45">
        <f t="shared" si="11"/>
        <v>0</v>
      </c>
      <c r="AD33" s="45">
        <f t="shared" si="11"/>
        <v>0</v>
      </c>
      <c r="AE33" s="45">
        <f t="shared" si="11"/>
        <v>0</v>
      </c>
      <c r="AF33" s="45">
        <f t="shared" si="11"/>
        <v>0</v>
      </c>
      <c r="AG33" s="45">
        <f t="shared" si="11"/>
        <v>0</v>
      </c>
      <c r="AH33" s="45">
        <f t="shared" si="11"/>
        <v>0</v>
      </c>
      <c r="AI33" s="45">
        <f t="shared" si="11"/>
        <v>0</v>
      </c>
      <c r="AJ33" s="45">
        <f t="shared" si="11"/>
        <v>0</v>
      </c>
      <c r="AK33" s="45">
        <f t="shared" si="11"/>
        <v>0</v>
      </c>
      <c r="AL33" s="45">
        <f>SUM(AL34:AL35)</f>
        <v>0</v>
      </c>
    </row>
    <row r="34" spans="1:38" ht="63" x14ac:dyDescent="0.25">
      <c r="A34" s="19" t="s">
        <v>89</v>
      </c>
      <c r="B34" s="8" t="s">
        <v>15</v>
      </c>
      <c r="C34" s="19" t="s">
        <v>72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</row>
    <row r="35" spans="1:38" ht="47.25" x14ac:dyDescent="0.25">
      <c r="A35" s="19" t="s">
        <v>89</v>
      </c>
      <c r="B35" s="8" t="s">
        <v>8</v>
      </c>
      <c r="C35" s="19" t="s">
        <v>73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</row>
    <row r="36" spans="1:38" ht="31.5" x14ac:dyDescent="0.25">
      <c r="A36" s="7" t="s">
        <v>60</v>
      </c>
      <c r="B36" s="8" t="s">
        <v>61</v>
      </c>
      <c r="C36" s="7" t="s">
        <v>38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</row>
    <row r="37" spans="1:38" ht="15.75" x14ac:dyDescent="0.25">
      <c r="A37" s="7" t="s">
        <v>62</v>
      </c>
      <c r="B37" s="8" t="s">
        <v>63</v>
      </c>
      <c r="C37" s="7" t="s">
        <v>38</v>
      </c>
      <c r="D37" s="45">
        <f t="shared" ref="D37:AL37" si="12">SUM(D38:D45)</f>
        <v>0</v>
      </c>
      <c r="E37" s="45">
        <f t="shared" si="12"/>
        <v>0</v>
      </c>
      <c r="F37" s="45">
        <f t="shared" si="12"/>
        <v>0</v>
      </c>
      <c r="G37" s="45">
        <f t="shared" si="12"/>
        <v>0</v>
      </c>
      <c r="H37" s="45">
        <f t="shared" si="12"/>
        <v>0</v>
      </c>
      <c r="I37" s="45">
        <f t="shared" si="12"/>
        <v>0</v>
      </c>
      <c r="J37" s="45">
        <f t="shared" si="12"/>
        <v>0</v>
      </c>
      <c r="K37" s="45">
        <f t="shared" si="12"/>
        <v>0</v>
      </c>
      <c r="L37" s="45">
        <f t="shared" si="12"/>
        <v>0</v>
      </c>
      <c r="M37" s="45">
        <f t="shared" si="12"/>
        <v>0</v>
      </c>
      <c r="N37" s="45">
        <f t="shared" si="12"/>
        <v>0</v>
      </c>
      <c r="O37" s="45">
        <f t="shared" si="12"/>
        <v>0</v>
      </c>
      <c r="P37" s="45">
        <f t="shared" si="12"/>
        <v>0</v>
      </c>
      <c r="Q37" s="45">
        <f t="shared" si="12"/>
        <v>0</v>
      </c>
      <c r="R37" s="45">
        <f t="shared" si="12"/>
        <v>0</v>
      </c>
      <c r="S37" s="45">
        <f t="shared" si="12"/>
        <v>0</v>
      </c>
      <c r="T37" s="45">
        <f t="shared" si="12"/>
        <v>0</v>
      </c>
      <c r="U37" s="45">
        <f t="shared" si="12"/>
        <v>0</v>
      </c>
      <c r="V37" s="45">
        <f t="shared" si="12"/>
        <v>0</v>
      </c>
      <c r="W37" s="45">
        <f t="shared" si="12"/>
        <v>0</v>
      </c>
      <c r="X37" s="45">
        <f t="shared" si="12"/>
        <v>0</v>
      </c>
      <c r="Y37" s="45">
        <f t="shared" si="12"/>
        <v>0</v>
      </c>
      <c r="Z37" s="45">
        <f t="shared" si="12"/>
        <v>0</v>
      </c>
      <c r="AA37" s="45">
        <f t="shared" si="12"/>
        <v>0</v>
      </c>
      <c r="AB37" s="45">
        <f t="shared" si="12"/>
        <v>0</v>
      </c>
      <c r="AC37" s="45">
        <f t="shared" si="12"/>
        <v>0</v>
      </c>
      <c r="AD37" s="45">
        <f t="shared" si="12"/>
        <v>0</v>
      </c>
      <c r="AE37" s="45">
        <f t="shared" si="12"/>
        <v>0</v>
      </c>
      <c r="AF37" s="45">
        <f t="shared" si="12"/>
        <v>0</v>
      </c>
      <c r="AG37" s="45">
        <f t="shared" si="12"/>
        <v>0</v>
      </c>
      <c r="AH37" s="45">
        <f t="shared" si="12"/>
        <v>0</v>
      </c>
      <c r="AI37" s="45">
        <f t="shared" si="12"/>
        <v>0</v>
      </c>
      <c r="AJ37" s="45">
        <f t="shared" si="12"/>
        <v>0</v>
      </c>
      <c r="AK37" s="45">
        <f t="shared" si="12"/>
        <v>0</v>
      </c>
      <c r="AL37" s="45">
        <f t="shared" si="12"/>
        <v>0</v>
      </c>
    </row>
    <row r="38" spans="1:38" ht="15.75" x14ac:dyDescent="0.25">
      <c r="A38" s="19" t="s">
        <v>62</v>
      </c>
      <c r="B38" s="8" t="s">
        <v>64</v>
      </c>
      <c r="C38" s="19" t="s">
        <v>65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</row>
    <row r="39" spans="1:38" ht="31.5" x14ac:dyDescent="0.25">
      <c r="A39" s="19" t="s">
        <v>62</v>
      </c>
      <c r="B39" s="8" t="s">
        <v>11</v>
      </c>
      <c r="C39" s="19" t="s">
        <v>77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</row>
    <row r="40" spans="1:38" ht="31.5" x14ac:dyDescent="0.25">
      <c r="A40" s="19" t="s">
        <v>62</v>
      </c>
      <c r="B40" s="8" t="s">
        <v>12</v>
      </c>
      <c r="C40" s="19" t="s">
        <v>78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v>0</v>
      </c>
      <c r="AJ40" s="45">
        <v>0</v>
      </c>
      <c r="AK40" s="45">
        <v>0</v>
      </c>
      <c r="AL40" s="45">
        <v>0</v>
      </c>
    </row>
    <row r="41" spans="1:38" ht="31.5" x14ac:dyDescent="0.25">
      <c r="A41" s="19" t="s">
        <v>62</v>
      </c>
      <c r="B41" s="8" t="s">
        <v>13</v>
      </c>
      <c r="C41" s="19" t="s">
        <v>79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0</v>
      </c>
      <c r="AK41" s="45">
        <v>0</v>
      </c>
      <c r="AL41" s="45">
        <v>0</v>
      </c>
    </row>
    <row r="42" spans="1:38" ht="15.75" x14ac:dyDescent="0.25">
      <c r="A42" s="19" t="s">
        <v>62</v>
      </c>
      <c r="B42" s="8" t="s">
        <v>66</v>
      </c>
      <c r="C42" s="19" t="s">
        <v>5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</row>
    <row r="43" spans="1:38" ht="31.5" x14ac:dyDescent="0.25">
      <c r="A43" s="19" t="s">
        <v>62</v>
      </c>
      <c r="B43" s="8" t="s">
        <v>67</v>
      </c>
      <c r="C43" s="19" t="s">
        <v>4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5">
        <v>0</v>
      </c>
      <c r="AJ43" s="45">
        <v>0</v>
      </c>
      <c r="AK43" s="45">
        <v>0</v>
      </c>
      <c r="AL43" s="45">
        <v>0</v>
      </c>
    </row>
    <row r="44" spans="1:38" ht="31.5" x14ac:dyDescent="0.25">
      <c r="A44" s="19" t="s">
        <v>62</v>
      </c>
      <c r="B44" s="8" t="s">
        <v>68</v>
      </c>
      <c r="C44" s="19" t="s">
        <v>2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5">
        <v>0</v>
      </c>
      <c r="AJ44" s="45">
        <v>0</v>
      </c>
      <c r="AK44" s="45">
        <v>0</v>
      </c>
      <c r="AL44" s="45">
        <v>0</v>
      </c>
    </row>
    <row r="45" spans="1:38" ht="47.25" x14ac:dyDescent="0.25">
      <c r="A45" s="19" t="s">
        <v>62</v>
      </c>
      <c r="B45" s="8" t="s">
        <v>69</v>
      </c>
      <c r="C45" s="19" t="s">
        <v>3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>
        <v>0</v>
      </c>
      <c r="AL45" s="45">
        <v>0</v>
      </c>
    </row>
  </sheetData>
  <mergeCells count="18">
    <mergeCell ref="Z8:AE8"/>
    <mergeCell ref="AG8:AL8"/>
    <mergeCell ref="A1:AL1"/>
    <mergeCell ref="A6:A9"/>
    <mergeCell ref="B6:B9"/>
    <mergeCell ref="C6:C9"/>
    <mergeCell ref="D6:AL6"/>
    <mergeCell ref="D7:J7"/>
    <mergeCell ref="K7:Q7"/>
    <mergeCell ref="R7:X7"/>
    <mergeCell ref="Y7:AE7"/>
    <mergeCell ref="AF7:AL7"/>
    <mergeCell ref="E8:J8"/>
    <mergeCell ref="L8:Q8"/>
    <mergeCell ref="S8:X8"/>
    <mergeCell ref="AK5:AL5"/>
    <mergeCell ref="A2:AQ2"/>
    <mergeCell ref="A3:AQ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1</vt:lpstr>
      <vt:lpstr>2</vt:lpstr>
      <vt:lpstr>3.2</vt:lpstr>
      <vt:lpstr>3.3</vt:lpstr>
      <vt:lpstr>3.4</vt:lpstr>
      <vt:lpstr>3.5</vt:lpstr>
      <vt:lpstr>3.6</vt:lpstr>
      <vt:lpstr>4</vt:lpstr>
      <vt:lpstr>5</vt:lpstr>
      <vt:lpstr>5.1</vt:lpstr>
      <vt:lpstr>6</vt:lpstr>
      <vt:lpstr>7</vt:lpstr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Басалаева Татьяна Павловна</dc:creator>
  <cp:lastModifiedBy>User</cp:lastModifiedBy>
  <dcterms:created xsi:type="dcterms:W3CDTF">2024-04-04T14:12:31Z</dcterms:created>
  <dcterms:modified xsi:type="dcterms:W3CDTF">2026-03-05T13:57:09Z</dcterms:modified>
</cp:coreProperties>
</file>