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BFE9C62A-BFED-4238-9D08-F3168AD301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ОС" sheetId="2" r:id="rId1"/>
    <sheet name="Лист1" sheetId="1" r:id="rId2"/>
  </sheets>
  <definedNames>
    <definedName name="_xlnm._FilterDatabase" localSheetId="0" hidden="1">'3ОС'!$A$21:$W$53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6" i="2" l="1"/>
  <c r="V24" i="2"/>
  <c r="S24" i="2"/>
  <c r="N31" i="2"/>
  <c r="G31" i="2"/>
  <c r="G22" i="2" s="1"/>
  <c r="G23" i="2"/>
  <c r="M31" i="2"/>
  <c r="F31" i="2"/>
  <c r="F22" i="2" s="1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D31" i="2"/>
  <c r="D22" i="2" s="1"/>
  <c r="D24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D45" i="2"/>
  <c r="U34" i="2" l="1"/>
  <c r="U31" i="2"/>
  <c r="U32" i="2"/>
  <c r="U33" i="2"/>
  <c r="U53" i="2" l="1"/>
  <c r="V53" i="2" s="1"/>
  <c r="U52" i="2"/>
  <c r="V52" i="2" s="1"/>
  <c r="U51" i="2"/>
  <c r="V51" i="2" s="1"/>
  <c r="U50" i="2"/>
  <c r="V50" i="2" s="1"/>
  <c r="U49" i="2"/>
  <c r="V49" i="2" s="1"/>
  <c r="U48" i="2"/>
  <c r="V48" i="2" s="1"/>
  <c r="D46" i="2"/>
  <c r="Q46" i="2"/>
  <c r="U47" i="2"/>
  <c r="I46" i="2"/>
  <c r="E46" i="2"/>
  <c r="R46" i="2"/>
  <c r="P46" i="2"/>
  <c r="O46" i="2"/>
  <c r="N46" i="2"/>
  <c r="L46" i="2"/>
  <c r="K46" i="2"/>
  <c r="J46" i="2"/>
  <c r="H46" i="2"/>
  <c r="G46" i="2"/>
  <c r="F46" i="2"/>
  <c r="U44" i="2"/>
  <c r="V44" i="2" s="1"/>
  <c r="U43" i="2"/>
  <c r="V43" i="2" s="1"/>
  <c r="U42" i="2"/>
  <c r="V42" i="2" s="1"/>
  <c r="U41" i="2"/>
  <c r="V41" i="2" s="1"/>
  <c r="Q37" i="2"/>
  <c r="Q36" i="2" s="1"/>
  <c r="I37" i="2"/>
  <c r="I36" i="2" s="1"/>
  <c r="U39" i="2"/>
  <c r="V39" i="2" s="1"/>
  <c r="O37" i="2"/>
  <c r="O36" i="2" s="1"/>
  <c r="K37" i="2"/>
  <c r="K36" i="2" s="1"/>
  <c r="R37" i="2"/>
  <c r="R36" i="2" s="1"/>
  <c r="P37" i="2"/>
  <c r="P36" i="2" s="1"/>
  <c r="N37" i="2"/>
  <c r="N36" i="2" s="1"/>
  <c r="L37" i="2"/>
  <c r="L36" i="2" s="1"/>
  <c r="J37" i="2"/>
  <c r="J36" i="2" s="1"/>
  <c r="H37" i="2"/>
  <c r="H36" i="2" s="1"/>
  <c r="U38" i="2"/>
  <c r="V38" i="2" s="1"/>
  <c r="D37" i="2"/>
  <c r="D36" i="2" s="1"/>
  <c r="E37" i="2"/>
  <c r="E36" i="2" s="1"/>
  <c r="U35" i="2"/>
  <c r="V35" i="2" s="1"/>
  <c r="V34" i="2"/>
  <c r="U30" i="2"/>
  <c r="V30" i="2" s="1"/>
  <c r="G29" i="2"/>
  <c r="G28" i="2" s="1"/>
  <c r="K29" i="2"/>
  <c r="K28" i="2" s="1"/>
  <c r="R29" i="2"/>
  <c r="R28" i="2" s="1"/>
  <c r="N29" i="2"/>
  <c r="N28" i="2" s="1"/>
  <c r="J29" i="2"/>
  <c r="J28" i="2" s="1"/>
  <c r="F29" i="2"/>
  <c r="F28" i="2" s="1"/>
  <c r="T29" i="2"/>
  <c r="T28" i="2" s="1"/>
  <c r="S29" i="2"/>
  <c r="S28" i="2" s="1"/>
  <c r="O29" i="2"/>
  <c r="O28" i="2" s="1"/>
  <c r="U27" i="2"/>
  <c r="V27" i="2" s="1"/>
  <c r="E23" i="2"/>
  <c r="V25" i="2"/>
  <c r="E20" i="2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B20" i="2"/>
  <c r="C20" i="2" s="1"/>
  <c r="T23" i="2" l="1"/>
  <c r="T22" i="2" s="1"/>
  <c r="T21" i="2" s="1"/>
  <c r="S23" i="2"/>
  <c r="S22" i="2" s="1"/>
  <c r="S21" i="2" s="1"/>
  <c r="J23" i="2"/>
  <c r="J22" i="2" s="1"/>
  <c r="J21" i="2" s="1"/>
  <c r="F23" i="2"/>
  <c r="O23" i="2"/>
  <c r="O22" i="2" s="1"/>
  <c r="O21" i="2" s="1"/>
  <c r="K23" i="2"/>
  <c r="K22" i="2" s="1"/>
  <c r="K21" i="2" s="1"/>
  <c r="R23" i="2"/>
  <c r="R22" i="2" s="1"/>
  <c r="R21" i="2" s="1"/>
  <c r="N23" i="2"/>
  <c r="N22" i="2" s="1"/>
  <c r="N21" i="2" s="1"/>
  <c r="E22" i="2"/>
  <c r="E21" i="2" s="1"/>
  <c r="U40" i="2"/>
  <c r="V40" i="2" s="1"/>
  <c r="M37" i="2"/>
  <c r="U46" i="2"/>
  <c r="V46" i="2" s="1"/>
  <c r="V47" i="2"/>
  <c r="D29" i="2"/>
  <c r="D28" i="2" s="1"/>
  <c r="D23" i="2" s="1"/>
  <c r="H29" i="2"/>
  <c r="H28" i="2" s="1"/>
  <c r="H23" i="2" s="1"/>
  <c r="L29" i="2"/>
  <c r="L28" i="2" s="1"/>
  <c r="L23" i="2" s="1"/>
  <c r="P29" i="2"/>
  <c r="P28" i="2" s="1"/>
  <c r="P23" i="2" s="1"/>
  <c r="E29" i="2"/>
  <c r="E28" i="2" s="1"/>
  <c r="I29" i="2"/>
  <c r="I28" i="2" s="1"/>
  <c r="I23" i="2" s="1"/>
  <c r="M29" i="2"/>
  <c r="M28" i="2" s="1"/>
  <c r="M23" i="2" s="1"/>
  <c r="Q29" i="2"/>
  <c r="Q28" i="2" s="1"/>
  <c r="Q23" i="2" s="1"/>
  <c r="Q22" i="2" s="1"/>
  <c r="Q21" i="2" s="1"/>
  <c r="G37" i="2"/>
  <c r="G36" i="2" s="1"/>
  <c r="F37" i="2"/>
  <c r="F36" i="2" s="1"/>
  <c r="U45" i="2"/>
  <c r="V45" i="2" s="1"/>
  <c r="M46" i="2"/>
  <c r="F21" i="2" l="1"/>
  <c r="U29" i="2"/>
  <c r="V29" i="2" s="1"/>
  <c r="P22" i="2"/>
  <c r="P21" i="2" s="1"/>
  <c r="M36" i="2"/>
  <c r="U36" i="2" s="1"/>
  <c r="V36" i="2" s="1"/>
  <c r="U37" i="2"/>
  <c r="V37" i="2" s="1"/>
  <c r="D21" i="2"/>
  <c r="L22" i="2"/>
  <c r="L21" i="2" s="1"/>
  <c r="G21" i="2"/>
  <c r="I22" i="2"/>
  <c r="I21" i="2" s="1"/>
  <c r="H22" i="2"/>
  <c r="H21" i="2" s="1"/>
  <c r="U28" i="2" l="1"/>
  <c r="V28" i="2" s="1"/>
  <c r="M22" i="2"/>
  <c r="M21" i="2" s="1"/>
  <c r="V33" i="2"/>
  <c r="U23" i="2" l="1"/>
  <c r="V23" i="2" s="1"/>
  <c r="V31" i="2"/>
  <c r="V32" i="2"/>
  <c r="U22" i="2" l="1"/>
  <c r="V22" i="2" l="1"/>
  <c r="U21" i="2"/>
  <c r="V21" i="2" s="1"/>
</calcChain>
</file>

<file path=xl/sharedStrings.xml><?xml version="1.0" encoding="utf-8"?>
<sst xmlns="http://schemas.openxmlformats.org/spreadsheetml/2006/main" count="175" uniqueCount="97">
  <si>
    <t>Приложение  № 3</t>
  </si>
  <si>
    <t>к приказу Минэнерго России</t>
  </si>
  <si>
    <t>от « 25 » апреля 2018 г. № 320</t>
  </si>
  <si>
    <t xml:space="preserve"> Форма 3. Отчет об исполнении плана ввода основных средств по инвестиционным проектам инвестиционной программы </t>
  </si>
  <si>
    <t>Отчет о реализации инвестиционной программы Непубличное Акционерное Общество "Региональная энергетичсекая компания"</t>
  </si>
  <si>
    <t xml:space="preserve">   полное наименование субъекта электроэнергетики</t>
  </si>
  <si>
    <t>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</si>
  <si>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</si>
  <si>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Наименование инвестиционного проекта (группы инвестиционных проектов)</t>
  </si>
  <si>
    <t>Идентификатор инвестиционного проекта</t>
  </si>
  <si>
    <t>Первоначальная стоимость принимаемых к учету основных средств и нематериальных активов, млн. рублей (без НДС)</t>
  </si>
  <si>
    <t>Причины отклонений</t>
  </si>
  <si>
    <t>План</t>
  </si>
  <si>
    <t>Факт</t>
  </si>
  <si>
    <t>нематериальные активы</t>
  </si>
  <si>
    <t>основные средства</t>
  </si>
  <si>
    <t>млн. рублей (без НДС)</t>
  </si>
  <si>
    <t>МВ×А</t>
  </si>
  <si>
    <t>Мвар</t>
  </si>
  <si>
    <t>км ЛЭП</t>
  </si>
  <si>
    <t>МВт</t>
  </si>
  <si>
    <t>Другое</t>
  </si>
  <si>
    <t>млн. рублей
 (без НДС)</t>
  </si>
  <si>
    <t>%</t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</si>
  <si>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</si>
  <si>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</si>
  <si>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</si>
  <si>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</si>
  <si>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</si>
  <si>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</si>
  <si>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</si>
  <si>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</si>
  <si>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</si>
  <si>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</si>
  <si>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1.1.1.1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</si>
  <si>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</si>
  <si>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</si>
  <si>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</si>
  <si>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</si>
  <si>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</si>
  <si>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</si>
  <si>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</si>
  <si>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</si>
  <si>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</si>
  <si>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Строительство ПС 110 кВ Захаровская</t>
  </si>
  <si>
    <t>L 01-21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</si>
  <si>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</si>
  <si>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</si>
  <si>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</si>
  <si>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</si>
  <si>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</si>
  <si>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</si>
  <si>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J 09-19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</si>
  <si>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</si>
  <si>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</si>
  <si>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</si>
  <si>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</si>
  <si>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</si>
  <si>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</si>
  <si>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</si>
  <si>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</si>
  <si>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</si>
  <si>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</si>
  <si>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</si>
  <si>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</si>
  <si>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</si>
  <si>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</si>
  <si>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</si>
  <si>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</si>
  <si>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J 20-19</t>
  </si>
  <si>
    <t>Автомобиль фургон цельнометаллический, 7 мест, колесная формула 4х4</t>
  </si>
  <si>
    <t>Реконструкция офисного здания</t>
  </si>
  <si>
    <t>Создание систем телемеханики и связи нижнего уровня по объектам электросетевого хозяйства</t>
  </si>
  <si>
    <t>J 23-19</t>
  </si>
  <si>
    <t>Замена узлов учета на ОЭСХ с целью возможности передачи в АИСКУЭ (173 узла учета)</t>
  </si>
  <si>
    <t>J 21-19</t>
  </si>
  <si>
    <t>за 2025 год</t>
  </si>
  <si>
    <t>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</si>
  <si>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>Принятие основных средств и нематериальных активов к бухгалтерскому учету в 2025 году</t>
  </si>
  <si>
    <t xml:space="preserve">Отклонение от плана ввода основных средств 2025 года </t>
  </si>
  <si>
    <t>Год раскрытия информации: 2026 год</t>
  </si>
  <si>
    <t>1.2.4.2</t>
  </si>
  <si>
    <t>Реконструкция ПС 110 кВ "Промышленная" с заменой трансформатора Т-2 110/10/6 кВ мощностью 25 МВА на трансформатор 110/10/6 кВ мощностью 40 МВА</t>
  </si>
  <si>
    <t>Реконструкция ВЛ 15 кВ 15-14, ТП 15/0,4 кВ 14-6, ВЛ 0,4 кВ от ТП 15/0,4 кВ 14-6 в пос. Знаменка Багратионовского района</t>
  </si>
  <si>
    <t xml:space="preserve">Реконструкция КЛ 15 кВ 15-248, ТП 15/0,4 кВ 248-1, ЛЭП 0,4 кВ от ТП 15/0,4 кВ 15-13 в пос. Корнево Багратионовского района </t>
  </si>
  <si>
    <t>Реконструкция ВЛ 15 кВ 15-100 на участке ответвления в сторону ТП 15/0,4 кВ 100-1 в пос. Веселовка Светловского ГО</t>
  </si>
  <si>
    <t>Модернизация, техническое перевооружение прочих объектов основных средств, всего, в том числе:</t>
  </si>
  <si>
    <t>Автомобиль автогидроподъемник телескопический с высотой подъема 18 метров</t>
  </si>
  <si>
    <t xml:space="preserve">Автоприцеп двухосный для передвижной дизельной электростанции мощностью до 100 кВт </t>
  </si>
  <si>
    <t>Создание системы обмена технологической информацией с автоматизированной системой ЦУС АО РЭК  (СОТИ АС ЦУС)</t>
  </si>
  <si>
    <t>O_04-24</t>
  </si>
  <si>
    <t>O_05-24</t>
  </si>
  <si>
    <t>O_06-24</t>
  </si>
  <si>
    <t>O_07-24</t>
  </si>
  <si>
    <t>O_08-24</t>
  </si>
  <si>
    <t>O_09-24</t>
  </si>
  <si>
    <t>J 22-19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</si>
</sst>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SimSun"/>
      <family val="2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3" fillId="0" borderId="0"/>
    <xf numFmtId="164" fontId="6" fillId="0" borderId="0" applyFont="0" applyFill="0" applyBorder="0" applyAlignment="0" applyProtection="0"/>
    <xf numFmtId="166" fontId="1" fillId="0" borderId="0"/>
  </cellStyleXfs>
  <cellXfs count="70">
    <xf numFmtId="0" fontId="0" fillId="0" borderId="0" xfId="0"/>
    <xf numFmtId="0" fontId="3" fillId="0" borderId="0" xfId="2" applyFont="1" applyFill="1"/>
    <xf numFmtId="0" fontId="4" fillId="0" borderId="0" xfId="2" applyFont="1" applyFill="1" applyAlignment="1">
      <alignment horizontal="right" vertical="center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/>
    <xf numFmtId="0" fontId="4" fillId="0" borderId="0" xfId="2" applyFont="1" applyFill="1" applyAlignment="1">
      <alignment wrapText="1"/>
    </xf>
    <xf numFmtId="0" fontId="4" fillId="0" borderId="0" xfId="2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left" vertical="center" wrapText="1" shrinkToFit="1"/>
    </xf>
    <xf numFmtId="2" fontId="3" fillId="0" borderId="1" xfId="2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vertical="center" wrapText="1" shrinkToFit="1"/>
    </xf>
    <xf numFmtId="49" fontId="3" fillId="0" borderId="1" xfId="2" applyNumberFormat="1" applyFont="1" applyFill="1" applyBorder="1" applyAlignment="1">
      <alignment horizontal="center" vertical="center" wrapText="1" shrinkToFit="1"/>
    </xf>
    <xf numFmtId="165" fontId="3" fillId="0" borderId="1" xfId="6" applyNumberFormat="1" applyFont="1" applyFill="1" applyBorder="1" applyAlignment="1">
      <alignment horizontal="left" vertical="center" wrapText="1" shrinkToFit="1"/>
    </xf>
    <xf numFmtId="2" fontId="3" fillId="0" borderId="1" xfId="7" applyNumberFormat="1" applyFont="1" applyFill="1" applyBorder="1" applyAlignment="1">
      <alignment horizontal="center" vertical="center" wrapText="1"/>
    </xf>
    <xf numFmtId="2" fontId="3" fillId="0" borderId="1" xfId="6" applyNumberFormat="1" applyFont="1" applyFill="1" applyBorder="1" applyAlignment="1">
      <alignment horizontal="left" vertical="center" wrapText="1" shrinkToFit="1"/>
    </xf>
    <xf numFmtId="0" fontId="3" fillId="0" borderId="0" xfId="2" applyFont="1" applyFill="1" applyAlignment="1">
      <alignment horizontal="center" vertical="center" wrapText="1"/>
    </xf>
    <xf numFmtId="0" fontId="3" fillId="0" borderId="0" xfId="3" applyFont="1" applyFill="1" applyAlignment="1">
      <alignment vertical="center"/>
    </xf>
    <xf numFmtId="0" fontId="3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8" fillId="0" borderId="0" xfId="0" applyFont="1" applyFill="1"/>
    <xf numFmtId="0" fontId="3" fillId="0" borderId="1" xfId="4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textRotation="90" wrapText="1"/>
    </xf>
    <xf numFmtId="0" fontId="3" fillId="0" borderId="1" xfId="4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 shrinkToFit="1"/>
    </xf>
    <xf numFmtId="2" fontId="3" fillId="0" borderId="1" xfId="4" applyNumberFormat="1" applyFont="1" applyFill="1" applyBorder="1" applyAlignment="1">
      <alignment horizontal="center" vertical="center"/>
    </xf>
    <xf numFmtId="9" fontId="3" fillId="0" borderId="1" xfId="1" applyFont="1" applyFill="1" applyBorder="1" applyAlignment="1">
      <alignment horizontal="center" vertical="center"/>
    </xf>
    <xf numFmtId="2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shrinkToFi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vertical="center" wrapText="1"/>
    </xf>
    <xf numFmtId="2" fontId="3" fillId="0" borderId="1" xfId="3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 shrinkToFi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/>
    </xf>
    <xf numFmtId="0" fontId="3" fillId="0" borderId="9" xfId="4" applyFont="1" applyFill="1" applyBorder="1" applyAlignment="1">
      <alignment horizontal="center" vertical="center"/>
    </xf>
    <xf numFmtId="0" fontId="3" fillId="0" borderId="15" xfId="4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/>
    </xf>
    <xf numFmtId="0" fontId="3" fillId="0" borderId="7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12" xfId="4" applyFont="1" applyFill="1" applyBorder="1" applyAlignment="1">
      <alignment horizontal="center" vertical="center"/>
    </xf>
    <xf numFmtId="0" fontId="3" fillId="0" borderId="13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/>
    </xf>
    <xf numFmtId="0" fontId="3" fillId="0" borderId="0" xfId="3" applyFont="1" applyFill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5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1" xfId="2" applyBorder="1" applyAlignment="1">
      <alignment horizontal="center" vertical="center" wrapText="1"/>
    </xf>
  </cellXfs>
  <cellStyles count="8">
    <cellStyle name="Денежный 2" xfId="6" xr:uid="{00000000-0005-0000-0000-000000000000}"/>
    <cellStyle name="Обычный" xfId="0" builtinId="0"/>
    <cellStyle name="Обычный 11 4" xfId="7" xr:uid="{00000000-0005-0000-0000-000002000000}"/>
    <cellStyle name="Обычный 3" xfId="2" xr:uid="{00000000-0005-0000-0000-000003000000}"/>
    <cellStyle name="Обычный 3 2 2 5" xfId="5" xr:uid="{00000000-0005-0000-0000-000004000000}"/>
    <cellStyle name="Обычный 5" xfId="4" xr:uid="{00000000-0005-0000-0000-000005000000}"/>
    <cellStyle name="Обычный 7" xfId="3" xr:uid="{00000000-0005-0000-0000-000006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W104"/>
  <sheetViews>
    <sheetView tabSelected="1" topLeftCell="A35" zoomScale="87" zoomScaleNormal="87" workbookViewId="0">
      <selection activeCell="C47" sqref="C47:C53"/>
    </sheetView>
  </sheetViews>
  <sheetFormatPr defaultRowHeight="15.75" x14ac:dyDescent="0.25"/>
  <cols>
    <col min="1" max="1" width="18.28515625" style="1" customWidth="1"/>
    <col min="2" max="2" width="81.7109375" style="1" customWidth="1"/>
    <col min="3" max="3" width="19.85546875" style="1" customWidth="1"/>
    <col min="4" max="4" width="19.42578125" style="24" customWidth="1"/>
    <col min="5" max="5" width="20" style="24" customWidth="1"/>
    <col min="6" max="7" width="10.5703125" style="24" bestFit="1" customWidth="1"/>
    <col min="8" max="11" width="9.28515625" style="24" bestFit="1" customWidth="1"/>
    <col min="12" max="12" width="17.85546875" style="24" customWidth="1"/>
    <col min="13" max="19" width="9.28515625" style="24" bestFit="1" customWidth="1"/>
    <col min="20" max="21" width="10.5703125" style="24" bestFit="1" customWidth="1"/>
    <col min="22" max="22" width="9.28515625" style="24" bestFit="1" customWidth="1"/>
    <col min="23" max="23" width="22.28515625" style="24" customWidth="1"/>
    <col min="24" max="16384" width="9.140625" style="24"/>
  </cols>
  <sheetData>
    <row r="1" spans="1:23" s="1" customFormat="1" ht="18.75" x14ac:dyDescent="0.25">
      <c r="W1" s="2" t="s">
        <v>0</v>
      </c>
    </row>
    <row r="2" spans="1:23" s="1" customFormat="1" ht="18.75" customHeight="1" x14ac:dyDescent="0.3">
      <c r="W2" s="3" t="s">
        <v>1</v>
      </c>
    </row>
    <row r="3" spans="1:23" s="1" customFormat="1" ht="18.75" customHeight="1" x14ac:dyDescent="0.3">
      <c r="W3" s="3" t="s">
        <v>2</v>
      </c>
    </row>
    <row r="4" spans="1:23" s="1" customFormat="1" ht="18.75" x14ac:dyDescent="0.3">
      <c r="C4" s="4" t="s">
        <v>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s="1" customFormat="1" ht="18.75" customHeight="1" x14ac:dyDescent="0.3">
      <c r="A5" s="4"/>
      <c r="B5" s="4"/>
      <c r="C5" s="4"/>
      <c r="D5" s="4"/>
      <c r="E5" s="4"/>
      <c r="F5" s="4" t="s">
        <v>76</v>
      </c>
      <c r="G5" s="4"/>
      <c r="I5" s="4"/>
      <c r="J5" s="4"/>
      <c r="K5" s="4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s="1" customFormat="1" ht="18.7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18.75" customHeight="1" x14ac:dyDescent="0.3">
      <c r="A7" s="6"/>
      <c r="B7" s="6"/>
      <c r="C7" s="4" t="s">
        <v>4</v>
      </c>
      <c r="D7" s="6"/>
      <c r="E7" s="6"/>
      <c r="F7" s="6"/>
      <c r="G7" s="6"/>
      <c r="H7" s="6"/>
      <c r="I7" s="6"/>
      <c r="J7" s="6"/>
      <c r="K7" s="6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1" customFormat="1" ht="18.75" x14ac:dyDescent="0.3">
      <c r="A8" s="5"/>
      <c r="B8" s="5"/>
      <c r="C8" s="5"/>
      <c r="D8" s="5"/>
      <c r="E8" s="5"/>
      <c r="F8" s="19" t="s">
        <v>5</v>
      </c>
      <c r="H8" s="5"/>
      <c r="I8" s="5"/>
      <c r="J8" s="5"/>
      <c r="K8" s="5"/>
      <c r="N8" s="19"/>
      <c r="P8" s="19"/>
      <c r="Q8" s="19"/>
      <c r="R8" s="19"/>
      <c r="S8" s="19"/>
      <c r="T8" s="19"/>
      <c r="U8" s="19"/>
      <c r="V8" s="19"/>
      <c r="W8" s="19"/>
    </row>
    <row r="9" spans="1:23" s="1" customForma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s="1" customFormat="1" ht="18.75" x14ac:dyDescent="0.3">
      <c r="A10" s="20"/>
      <c r="B10" s="20"/>
      <c r="C10" s="20"/>
      <c r="D10" s="20"/>
      <c r="E10" s="20"/>
      <c r="F10" s="4" t="s">
        <v>80</v>
      </c>
      <c r="G10" s="20"/>
      <c r="H10" s="20"/>
      <c r="I10" s="20"/>
      <c r="J10" s="20"/>
      <c r="K10" s="20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s="1" customFormat="1" ht="18.75" x14ac:dyDescent="0.3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23" s="1" customFormat="1" ht="18.75" x14ac:dyDescent="0.25">
      <c r="E12" s="21"/>
      <c r="F12" s="21" t="s">
        <v>77</v>
      </c>
      <c r="M12" s="21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s="1" customFormat="1" ht="18.75" x14ac:dyDescent="0.25">
      <c r="A13" s="22"/>
      <c r="B13" s="23"/>
      <c r="C13" s="23"/>
      <c r="D13" s="19" t="s">
        <v>6</v>
      </c>
      <c r="F13" s="23"/>
      <c r="G13" s="23"/>
      <c r="H13" s="23"/>
      <c r="I13" s="23"/>
      <c r="J13" s="23"/>
      <c r="K13" s="23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s="1" customFormat="1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23" ht="36" customHeight="1" x14ac:dyDescent="0.25">
      <c r="A15" s="57" t="s">
        <v>7</v>
      </c>
      <c r="B15" s="60" t="s">
        <v>8</v>
      </c>
      <c r="C15" s="57" t="s">
        <v>9</v>
      </c>
      <c r="D15" s="63" t="s">
        <v>10</v>
      </c>
      <c r="E15" s="66" t="s">
        <v>78</v>
      </c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8"/>
      <c r="S15" s="38" t="s">
        <v>79</v>
      </c>
      <c r="T15" s="39"/>
      <c r="U15" s="39"/>
      <c r="V15" s="40"/>
      <c r="W15" s="47" t="s">
        <v>11</v>
      </c>
    </row>
    <row r="16" spans="1:23" ht="15.75" customHeight="1" x14ac:dyDescent="0.25">
      <c r="A16" s="57"/>
      <c r="B16" s="61"/>
      <c r="C16" s="57"/>
      <c r="D16" s="64"/>
      <c r="E16" s="50" t="s">
        <v>12</v>
      </c>
      <c r="F16" s="51"/>
      <c r="G16" s="51"/>
      <c r="H16" s="51"/>
      <c r="I16" s="51"/>
      <c r="J16" s="51"/>
      <c r="K16" s="52"/>
      <c r="L16" s="50" t="s">
        <v>13</v>
      </c>
      <c r="M16" s="51"/>
      <c r="N16" s="51"/>
      <c r="O16" s="51"/>
      <c r="P16" s="51"/>
      <c r="Q16" s="51"/>
      <c r="R16" s="52"/>
      <c r="S16" s="41"/>
      <c r="T16" s="42"/>
      <c r="U16" s="42"/>
      <c r="V16" s="43"/>
      <c r="W16" s="48"/>
    </row>
    <row r="17" spans="1:23" ht="15.75" customHeight="1" x14ac:dyDescent="0.25">
      <c r="A17" s="57"/>
      <c r="B17" s="61"/>
      <c r="C17" s="57"/>
      <c r="D17" s="64"/>
      <c r="E17" s="53"/>
      <c r="F17" s="54"/>
      <c r="G17" s="54"/>
      <c r="H17" s="54"/>
      <c r="I17" s="54"/>
      <c r="J17" s="54"/>
      <c r="K17" s="55"/>
      <c r="L17" s="53"/>
      <c r="M17" s="54"/>
      <c r="N17" s="54"/>
      <c r="O17" s="54"/>
      <c r="P17" s="54"/>
      <c r="Q17" s="54"/>
      <c r="R17" s="55"/>
      <c r="S17" s="44"/>
      <c r="T17" s="45"/>
      <c r="U17" s="45"/>
      <c r="V17" s="46"/>
      <c r="W17" s="48"/>
    </row>
    <row r="18" spans="1:23" ht="45" customHeight="1" x14ac:dyDescent="0.25">
      <c r="A18" s="57"/>
      <c r="B18" s="61"/>
      <c r="C18" s="57"/>
      <c r="D18" s="64"/>
      <c r="E18" s="25" t="s">
        <v>14</v>
      </c>
      <c r="F18" s="56" t="s">
        <v>15</v>
      </c>
      <c r="G18" s="56"/>
      <c r="H18" s="56"/>
      <c r="I18" s="56"/>
      <c r="J18" s="56"/>
      <c r="K18" s="56"/>
      <c r="L18" s="25" t="s">
        <v>14</v>
      </c>
      <c r="M18" s="56" t="s">
        <v>15</v>
      </c>
      <c r="N18" s="56"/>
      <c r="O18" s="56"/>
      <c r="P18" s="56"/>
      <c r="Q18" s="56"/>
      <c r="R18" s="56"/>
      <c r="S18" s="57" t="s">
        <v>14</v>
      </c>
      <c r="T18" s="57"/>
      <c r="U18" s="57" t="s">
        <v>15</v>
      </c>
      <c r="V18" s="57"/>
      <c r="W18" s="48"/>
    </row>
    <row r="19" spans="1:23" ht="83.25" customHeight="1" x14ac:dyDescent="0.25">
      <c r="A19" s="57"/>
      <c r="B19" s="62"/>
      <c r="C19" s="57"/>
      <c r="D19" s="65"/>
      <c r="E19" s="7" t="s">
        <v>16</v>
      </c>
      <c r="F19" s="7" t="s">
        <v>16</v>
      </c>
      <c r="G19" s="26" t="s">
        <v>17</v>
      </c>
      <c r="H19" s="26" t="s">
        <v>18</v>
      </c>
      <c r="I19" s="26" t="s">
        <v>19</v>
      </c>
      <c r="J19" s="26" t="s">
        <v>20</v>
      </c>
      <c r="K19" s="26" t="s">
        <v>21</v>
      </c>
      <c r="L19" s="7" t="s">
        <v>16</v>
      </c>
      <c r="M19" s="7" t="s">
        <v>16</v>
      </c>
      <c r="N19" s="26" t="s">
        <v>17</v>
      </c>
      <c r="O19" s="26" t="s">
        <v>18</v>
      </c>
      <c r="P19" s="26" t="s">
        <v>19</v>
      </c>
      <c r="Q19" s="26" t="s">
        <v>20</v>
      </c>
      <c r="R19" s="26" t="s">
        <v>21</v>
      </c>
      <c r="S19" s="8" t="s">
        <v>22</v>
      </c>
      <c r="T19" s="8" t="s">
        <v>23</v>
      </c>
      <c r="U19" s="8" t="s">
        <v>22</v>
      </c>
      <c r="V19" s="8" t="s">
        <v>23</v>
      </c>
      <c r="W19" s="49"/>
    </row>
    <row r="20" spans="1:23" x14ac:dyDescent="0.25">
      <c r="A20" s="9">
        <v>1</v>
      </c>
      <c r="B20" s="9">
        <f>A20+1</f>
        <v>2</v>
      </c>
      <c r="C20" s="9">
        <f>B20+1</f>
        <v>3</v>
      </c>
      <c r="D20" s="27">
        <v>4</v>
      </c>
      <c r="E20" s="27">
        <f>D20+1</f>
        <v>5</v>
      </c>
      <c r="F20" s="27">
        <f t="shared" ref="F20:W20" si="0">E20+1</f>
        <v>6</v>
      </c>
      <c r="G20" s="27">
        <f t="shared" si="0"/>
        <v>7</v>
      </c>
      <c r="H20" s="27">
        <f t="shared" si="0"/>
        <v>8</v>
      </c>
      <c r="I20" s="27">
        <f t="shared" si="0"/>
        <v>9</v>
      </c>
      <c r="J20" s="27">
        <f t="shared" si="0"/>
        <v>10</v>
      </c>
      <c r="K20" s="27">
        <f t="shared" si="0"/>
        <v>11</v>
      </c>
      <c r="L20" s="27">
        <f t="shared" si="0"/>
        <v>12</v>
      </c>
      <c r="M20" s="27">
        <f t="shared" si="0"/>
        <v>13</v>
      </c>
      <c r="N20" s="27">
        <f t="shared" si="0"/>
        <v>14</v>
      </c>
      <c r="O20" s="27">
        <f t="shared" si="0"/>
        <v>15</v>
      </c>
      <c r="P20" s="27">
        <f t="shared" si="0"/>
        <v>16</v>
      </c>
      <c r="Q20" s="27">
        <f t="shared" si="0"/>
        <v>17</v>
      </c>
      <c r="R20" s="27">
        <f t="shared" si="0"/>
        <v>18</v>
      </c>
      <c r="S20" s="27">
        <f t="shared" si="0"/>
        <v>19</v>
      </c>
      <c r="T20" s="27">
        <f t="shared" si="0"/>
        <v>20</v>
      </c>
      <c r="U20" s="27">
        <f t="shared" si="0"/>
        <v>21</v>
      </c>
      <c r="V20" s="27">
        <f t="shared" si="0"/>
        <v>22</v>
      </c>
      <c r="W20" s="27">
        <f t="shared" si="0"/>
        <v>23</v>
      </c>
    </row>
    <row r="21" spans="1:23" x14ac:dyDescent="0.25">
      <c r="A21" s="10" t="s">
        <v>24</v>
      </c>
      <c r="B21" s="11" t="s">
        <v>25</v>
      </c>
      <c r="C21" s="28" t="s">
        <v>26</v>
      </c>
      <c r="D21" s="29">
        <f>D22</f>
        <v>1185.29</v>
      </c>
      <c r="E21" s="29">
        <f t="shared" ref="E21:U21" si="1">E22</f>
        <v>0</v>
      </c>
      <c r="F21" s="29">
        <f t="shared" si="1"/>
        <v>1072.5700000000002</v>
      </c>
      <c r="G21" s="29">
        <f t="shared" si="1"/>
        <v>225</v>
      </c>
      <c r="H21" s="29">
        <f t="shared" si="1"/>
        <v>0</v>
      </c>
      <c r="I21" s="29">
        <f t="shared" si="1"/>
        <v>0</v>
      </c>
      <c r="J21" s="29">
        <f t="shared" si="1"/>
        <v>0</v>
      </c>
      <c r="K21" s="29">
        <f t="shared" si="1"/>
        <v>0</v>
      </c>
      <c r="L21" s="29">
        <f t="shared" si="1"/>
        <v>0</v>
      </c>
      <c r="M21" s="29">
        <f t="shared" si="1"/>
        <v>518.34</v>
      </c>
      <c r="N21" s="29">
        <f t="shared" si="1"/>
        <v>0</v>
      </c>
      <c r="O21" s="29">
        <f t="shared" si="1"/>
        <v>0</v>
      </c>
      <c r="P21" s="29">
        <f t="shared" si="1"/>
        <v>0</v>
      </c>
      <c r="Q21" s="29">
        <f t="shared" si="1"/>
        <v>0</v>
      </c>
      <c r="R21" s="29">
        <f t="shared" si="1"/>
        <v>0</v>
      </c>
      <c r="S21" s="29">
        <f t="shared" si="1"/>
        <v>0</v>
      </c>
      <c r="T21" s="30">
        <f t="shared" si="1"/>
        <v>0</v>
      </c>
      <c r="U21" s="29">
        <f t="shared" si="1"/>
        <v>-554.23</v>
      </c>
      <c r="V21" s="30">
        <f t="shared" ref="V21:V44" si="2">IF(U21=0,0,U21/F21)</f>
        <v>-0.5167308427421986</v>
      </c>
      <c r="W21" s="12" t="s">
        <v>27</v>
      </c>
    </row>
    <row r="22" spans="1:23" x14ac:dyDescent="0.25">
      <c r="A22" s="10" t="s">
        <v>28</v>
      </c>
      <c r="B22" s="11" t="s">
        <v>29</v>
      </c>
      <c r="C22" s="28" t="s">
        <v>26</v>
      </c>
      <c r="D22" s="29">
        <f>D23+D31+D45+D46</f>
        <v>1185.29</v>
      </c>
      <c r="E22" s="29">
        <f>E23+E31+E45+E46</f>
        <v>0</v>
      </c>
      <c r="F22" s="29">
        <f>F23+F31+F45+F46</f>
        <v>1072.5700000000002</v>
      </c>
      <c r="G22" s="29">
        <f>G30+G31</f>
        <v>225</v>
      </c>
      <c r="H22" s="29">
        <f t="shared" ref="H22:U22" si="3">H23+H31+H45+H46</f>
        <v>0</v>
      </c>
      <c r="I22" s="29">
        <f t="shared" si="3"/>
        <v>0</v>
      </c>
      <c r="J22" s="29">
        <f t="shared" si="3"/>
        <v>0</v>
      </c>
      <c r="K22" s="29">
        <f t="shared" si="3"/>
        <v>0</v>
      </c>
      <c r="L22" s="29">
        <f t="shared" si="3"/>
        <v>0</v>
      </c>
      <c r="M22" s="29">
        <f t="shared" si="3"/>
        <v>518.34</v>
      </c>
      <c r="N22" s="29">
        <f t="shared" si="3"/>
        <v>0</v>
      </c>
      <c r="O22" s="29">
        <f t="shared" si="3"/>
        <v>0</v>
      </c>
      <c r="P22" s="29">
        <f t="shared" si="3"/>
        <v>0</v>
      </c>
      <c r="Q22" s="29">
        <f t="shared" si="3"/>
        <v>0</v>
      </c>
      <c r="R22" s="29">
        <f t="shared" si="3"/>
        <v>0</v>
      </c>
      <c r="S22" s="29">
        <f t="shared" si="3"/>
        <v>0</v>
      </c>
      <c r="T22" s="30">
        <f t="shared" si="3"/>
        <v>0</v>
      </c>
      <c r="U22" s="29">
        <f t="shared" si="3"/>
        <v>-554.23</v>
      </c>
      <c r="V22" s="30">
        <f t="shared" si="2"/>
        <v>-0.5167308427421986</v>
      </c>
      <c r="W22" s="12" t="s">
        <v>27</v>
      </c>
    </row>
    <row r="23" spans="1:23" x14ac:dyDescent="0.25">
      <c r="A23" s="10" t="s">
        <v>30</v>
      </c>
      <c r="B23" s="11" t="s">
        <v>31</v>
      </c>
      <c r="C23" s="28" t="s">
        <v>26</v>
      </c>
      <c r="D23" s="29">
        <f>D24+D28</f>
        <v>554.23</v>
      </c>
      <c r="E23" s="29">
        <f t="shared" ref="E23" si="4">E24</f>
        <v>0</v>
      </c>
      <c r="F23" s="29">
        <f>F24+F28</f>
        <v>554.23</v>
      </c>
      <c r="G23" s="29">
        <f>G30</f>
        <v>160</v>
      </c>
      <c r="H23" s="29">
        <f t="shared" ref="H23:U23" si="5">H24+H28</f>
        <v>0</v>
      </c>
      <c r="I23" s="29">
        <f t="shared" si="5"/>
        <v>0</v>
      </c>
      <c r="J23" s="29">
        <f t="shared" si="5"/>
        <v>0</v>
      </c>
      <c r="K23" s="29">
        <f t="shared" si="5"/>
        <v>0</v>
      </c>
      <c r="L23" s="29">
        <f t="shared" si="5"/>
        <v>0</v>
      </c>
      <c r="M23" s="29">
        <f t="shared" si="5"/>
        <v>0</v>
      </c>
      <c r="N23" s="29">
        <f t="shared" si="5"/>
        <v>0</v>
      </c>
      <c r="O23" s="29">
        <f t="shared" si="5"/>
        <v>0</v>
      </c>
      <c r="P23" s="29">
        <f t="shared" si="5"/>
        <v>0</v>
      </c>
      <c r="Q23" s="29">
        <f t="shared" si="5"/>
        <v>0</v>
      </c>
      <c r="R23" s="29">
        <f t="shared" si="5"/>
        <v>0</v>
      </c>
      <c r="S23" s="29">
        <f t="shared" si="5"/>
        <v>0</v>
      </c>
      <c r="T23" s="30">
        <f t="shared" si="5"/>
        <v>0</v>
      </c>
      <c r="U23" s="29">
        <f t="shared" si="5"/>
        <v>-554.23</v>
      </c>
      <c r="V23" s="30">
        <f t="shared" si="2"/>
        <v>-1</v>
      </c>
      <c r="W23" s="12" t="s">
        <v>27</v>
      </c>
    </row>
    <row r="24" spans="1:23" ht="31.5" x14ac:dyDescent="0.25">
      <c r="A24" s="10" t="s">
        <v>32</v>
      </c>
      <c r="B24" s="11" t="s">
        <v>33</v>
      </c>
      <c r="C24" s="28" t="s">
        <v>26</v>
      </c>
      <c r="D24" s="29">
        <f>D25+D26</f>
        <v>0</v>
      </c>
      <c r="E24" s="29">
        <f t="shared" ref="E24:R24" si="6">E25+E26</f>
        <v>0</v>
      </c>
      <c r="F24" s="29">
        <f t="shared" si="6"/>
        <v>0</v>
      </c>
      <c r="G24" s="29">
        <f t="shared" si="6"/>
        <v>0</v>
      </c>
      <c r="H24" s="29">
        <f t="shared" si="6"/>
        <v>0</v>
      </c>
      <c r="I24" s="29">
        <f t="shared" si="6"/>
        <v>0</v>
      </c>
      <c r="J24" s="29">
        <f t="shared" si="6"/>
        <v>0</v>
      </c>
      <c r="K24" s="29">
        <f t="shared" si="6"/>
        <v>0</v>
      </c>
      <c r="L24" s="29">
        <f t="shared" si="6"/>
        <v>0</v>
      </c>
      <c r="M24" s="29">
        <f t="shared" si="6"/>
        <v>0</v>
      </c>
      <c r="N24" s="29">
        <f t="shared" si="6"/>
        <v>0</v>
      </c>
      <c r="O24" s="29">
        <f t="shared" si="6"/>
        <v>0</v>
      </c>
      <c r="P24" s="29">
        <f t="shared" si="6"/>
        <v>0</v>
      </c>
      <c r="Q24" s="29">
        <f t="shared" si="6"/>
        <v>0</v>
      </c>
      <c r="R24" s="29">
        <f t="shared" si="6"/>
        <v>0</v>
      </c>
      <c r="S24" s="29">
        <f t="shared" ref="S24" si="7">S25+S26</f>
        <v>0</v>
      </c>
      <c r="T24" s="30">
        <v>0</v>
      </c>
      <c r="U24" s="29">
        <v>0</v>
      </c>
      <c r="V24" s="30">
        <f t="shared" ref="V24" si="8">IF(U24=0,0,U24/F24)</f>
        <v>0</v>
      </c>
      <c r="W24" s="12" t="s">
        <v>27</v>
      </c>
    </row>
    <row r="25" spans="1:23" ht="31.5" x14ac:dyDescent="0.25">
      <c r="A25" s="10" t="s">
        <v>34</v>
      </c>
      <c r="B25" s="11" t="s">
        <v>35</v>
      </c>
      <c r="C25" s="28" t="s">
        <v>26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9">
        <v>0</v>
      </c>
      <c r="V25" s="30">
        <f t="shared" si="2"/>
        <v>0</v>
      </c>
      <c r="W25" s="12" t="s">
        <v>27</v>
      </c>
    </row>
    <row r="26" spans="1:23" ht="31.5" x14ac:dyDescent="0.25">
      <c r="A26" s="10" t="s">
        <v>36</v>
      </c>
      <c r="B26" s="11" t="s">
        <v>37</v>
      </c>
      <c r="C26" s="28" t="s">
        <v>26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9">
        <v>0</v>
      </c>
      <c r="V26" s="30">
        <f t="shared" ref="V26" si="9">IF(U26=0,0,U26/F26)</f>
        <v>0</v>
      </c>
      <c r="W26" s="12" t="s">
        <v>27</v>
      </c>
    </row>
    <row r="27" spans="1:23" ht="47.25" x14ac:dyDescent="0.25">
      <c r="A27" s="14" t="s">
        <v>38</v>
      </c>
      <c r="B27" s="15" t="s">
        <v>39</v>
      </c>
      <c r="C27" s="28" t="s">
        <v>26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9">
        <f t="shared" ref="U27" si="10">M27-F27</f>
        <v>0</v>
      </c>
      <c r="V27" s="30">
        <f t="shared" si="2"/>
        <v>0</v>
      </c>
      <c r="W27" s="12" t="s">
        <v>27</v>
      </c>
    </row>
    <row r="28" spans="1:23" ht="47.25" x14ac:dyDescent="0.25">
      <c r="A28" s="10" t="s">
        <v>40</v>
      </c>
      <c r="B28" s="11" t="s">
        <v>41</v>
      </c>
      <c r="C28" s="28" t="s">
        <v>26</v>
      </c>
      <c r="D28" s="29">
        <f>D29</f>
        <v>554.23</v>
      </c>
      <c r="E28" s="29">
        <f t="shared" ref="E28:U28" si="11">E29</f>
        <v>0</v>
      </c>
      <c r="F28" s="29">
        <f t="shared" si="11"/>
        <v>554.23</v>
      </c>
      <c r="G28" s="29">
        <f t="shared" si="11"/>
        <v>160</v>
      </c>
      <c r="H28" s="29">
        <f t="shared" si="11"/>
        <v>0</v>
      </c>
      <c r="I28" s="29">
        <f t="shared" si="11"/>
        <v>0</v>
      </c>
      <c r="J28" s="29">
        <f t="shared" si="11"/>
        <v>0</v>
      </c>
      <c r="K28" s="29">
        <f t="shared" si="11"/>
        <v>0</v>
      </c>
      <c r="L28" s="29">
        <f t="shared" si="11"/>
        <v>0</v>
      </c>
      <c r="M28" s="29">
        <f t="shared" si="11"/>
        <v>0</v>
      </c>
      <c r="N28" s="29">
        <f t="shared" si="11"/>
        <v>0</v>
      </c>
      <c r="O28" s="29">
        <f t="shared" si="11"/>
        <v>0</v>
      </c>
      <c r="P28" s="29">
        <f t="shared" si="11"/>
        <v>0</v>
      </c>
      <c r="Q28" s="29">
        <f t="shared" si="11"/>
        <v>0</v>
      </c>
      <c r="R28" s="29">
        <f t="shared" si="11"/>
        <v>0</v>
      </c>
      <c r="S28" s="29">
        <f t="shared" si="11"/>
        <v>0</v>
      </c>
      <c r="T28" s="30">
        <f t="shared" si="11"/>
        <v>0</v>
      </c>
      <c r="U28" s="29">
        <f t="shared" si="11"/>
        <v>-554.23</v>
      </c>
      <c r="V28" s="30">
        <f t="shared" si="2"/>
        <v>-1</v>
      </c>
      <c r="W28" s="12" t="s">
        <v>27</v>
      </c>
    </row>
    <row r="29" spans="1:23" ht="47.25" x14ac:dyDescent="0.25">
      <c r="A29" s="14" t="s">
        <v>42</v>
      </c>
      <c r="B29" s="15" t="s">
        <v>43</v>
      </c>
      <c r="C29" s="28" t="s">
        <v>26</v>
      </c>
      <c r="D29" s="29">
        <f t="shared" ref="D29:U29" si="12">SUM(D30:D30)</f>
        <v>554.23</v>
      </c>
      <c r="E29" s="29">
        <f t="shared" si="12"/>
        <v>0</v>
      </c>
      <c r="F29" s="29">
        <f t="shared" si="12"/>
        <v>554.23</v>
      </c>
      <c r="G29" s="29">
        <f t="shared" si="12"/>
        <v>160</v>
      </c>
      <c r="H29" s="29">
        <f t="shared" si="12"/>
        <v>0</v>
      </c>
      <c r="I29" s="29">
        <f t="shared" si="12"/>
        <v>0</v>
      </c>
      <c r="J29" s="29">
        <f t="shared" si="12"/>
        <v>0</v>
      </c>
      <c r="K29" s="29">
        <f t="shared" si="12"/>
        <v>0</v>
      </c>
      <c r="L29" s="29">
        <f t="shared" si="12"/>
        <v>0</v>
      </c>
      <c r="M29" s="29">
        <f t="shared" si="12"/>
        <v>0</v>
      </c>
      <c r="N29" s="29">
        <f t="shared" si="12"/>
        <v>0</v>
      </c>
      <c r="O29" s="29">
        <f t="shared" si="12"/>
        <v>0</v>
      </c>
      <c r="P29" s="29">
        <f t="shared" si="12"/>
        <v>0</v>
      </c>
      <c r="Q29" s="29">
        <f t="shared" si="12"/>
        <v>0</v>
      </c>
      <c r="R29" s="29">
        <f t="shared" si="12"/>
        <v>0</v>
      </c>
      <c r="S29" s="29">
        <f t="shared" si="12"/>
        <v>0</v>
      </c>
      <c r="T29" s="30">
        <f t="shared" si="12"/>
        <v>0</v>
      </c>
      <c r="U29" s="29">
        <f t="shared" si="12"/>
        <v>-554.23</v>
      </c>
      <c r="V29" s="30">
        <f t="shared" si="2"/>
        <v>-1</v>
      </c>
      <c r="W29" s="12" t="s">
        <v>27</v>
      </c>
    </row>
    <row r="30" spans="1:23" x14ac:dyDescent="0.25">
      <c r="A30" s="14" t="s">
        <v>42</v>
      </c>
      <c r="B30" s="13" t="s">
        <v>44</v>
      </c>
      <c r="C30" s="36" t="s">
        <v>45</v>
      </c>
      <c r="D30" s="31">
        <v>554.23</v>
      </c>
      <c r="E30" s="29">
        <v>0</v>
      </c>
      <c r="F30" s="29">
        <v>554.23</v>
      </c>
      <c r="G30" s="29">
        <v>160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30">
        <v>0</v>
      </c>
      <c r="U30" s="29">
        <f t="shared" ref="U30:U33" si="13">M30-F30</f>
        <v>-554.23</v>
      </c>
      <c r="V30" s="30">
        <f t="shared" si="2"/>
        <v>-1</v>
      </c>
      <c r="W30" s="12" t="s">
        <v>27</v>
      </c>
    </row>
    <row r="31" spans="1:23" x14ac:dyDescent="0.25">
      <c r="A31" s="10" t="s">
        <v>46</v>
      </c>
      <c r="B31" s="11" t="s">
        <v>47</v>
      </c>
      <c r="C31" s="28" t="s">
        <v>26</v>
      </c>
      <c r="D31" s="29">
        <f>D34</f>
        <v>631.05999999999995</v>
      </c>
      <c r="E31" s="29">
        <v>0</v>
      </c>
      <c r="F31" s="29">
        <f>F34</f>
        <v>518.34</v>
      </c>
      <c r="G31" s="29">
        <f>G34</f>
        <v>65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f>M34</f>
        <v>518.34</v>
      </c>
      <c r="N31" s="29">
        <f>N34</f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30">
        <v>0</v>
      </c>
      <c r="U31" s="29">
        <f t="shared" si="13"/>
        <v>0</v>
      </c>
      <c r="V31" s="30">
        <f t="shared" si="2"/>
        <v>0</v>
      </c>
      <c r="W31" s="12" t="s">
        <v>27</v>
      </c>
    </row>
    <row r="32" spans="1:23" ht="47.25" x14ac:dyDescent="0.25">
      <c r="A32" s="14" t="s">
        <v>48</v>
      </c>
      <c r="B32" s="15" t="s">
        <v>49</v>
      </c>
      <c r="C32" s="28" t="s">
        <v>26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30">
        <v>0</v>
      </c>
      <c r="U32" s="29">
        <f t="shared" si="13"/>
        <v>0</v>
      </c>
      <c r="V32" s="30">
        <f t="shared" si="2"/>
        <v>0</v>
      </c>
      <c r="W32" s="12" t="s">
        <v>27</v>
      </c>
    </row>
    <row r="33" spans="1:23" x14ac:dyDescent="0.25">
      <c r="A33" s="10" t="s">
        <v>50</v>
      </c>
      <c r="B33" s="11" t="s">
        <v>51</v>
      </c>
      <c r="C33" s="28" t="s">
        <v>26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30">
        <v>0</v>
      </c>
      <c r="U33" s="29">
        <f t="shared" si="13"/>
        <v>0</v>
      </c>
      <c r="V33" s="30">
        <f t="shared" si="2"/>
        <v>0</v>
      </c>
      <c r="W33" s="12" t="s">
        <v>27</v>
      </c>
    </row>
    <row r="34" spans="1:23" ht="47.25" x14ac:dyDescent="0.25">
      <c r="A34" s="10" t="s">
        <v>50</v>
      </c>
      <c r="B34" s="32" t="s">
        <v>82</v>
      </c>
      <c r="C34" s="28" t="s">
        <v>52</v>
      </c>
      <c r="D34" s="31">
        <v>631.05999999999995</v>
      </c>
      <c r="E34" s="29">
        <v>0</v>
      </c>
      <c r="F34" s="29">
        <v>518.34</v>
      </c>
      <c r="G34" s="29">
        <v>65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518.34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30">
        <v>0</v>
      </c>
      <c r="U34" s="29">
        <f>M34-F34</f>
        <v>0</v>
      </c>
      <c r="V34" s="30">
        <f t="shared" si="2"/>
        <v>0</v>
      </c>
      <c r="W34" s="12" t="s">
        <v>27</v>
      </c>
    </row>
    <row r="35" spans="1:23" ht="31.5" x14ac:dyDescent="0.25">
      <c r="A35" s="14" t="s">
        <v>53</v>
      </c>
      <c r="B35" s="17" t="s">
        <v>54</v>
      </c>
      <c r="C35" s="28" t="s">
        <v>26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29">
        <v>0</v>
      </c>
      <c r="T35" s="30">
        <v>0</v>
      </c>
      <c r="U35" s="29">
        <f t="shared" ref="U35:U45" si="14">M35-F35</f>
        <v>0</v>
      </c>
      <c r="V35" s="30">
        <f t="shared" si="2"/>
        <v>0</v>
      </c>
      <c r="W35" s="12" t="s">
        <v>27</v>
      </c>
    </row>
    <row r="36" spans="1:23" ht="31.5" x14ac:dyDescent="0.25">
      <c r="A36" s="14" t="s">
        <v>55</v>
      </c>
      <c r="B36" s="15" t="s">
        <v>56</v>
      </c>
      <c r="C36" s="28" t="s">
        <v>26</v>
      </c>
      <c r="D36" s="29">
        <f>D37</f>
        <v>0</v>
      </c>
      <c r="E36" s="29">
        <f t="shared" ref="E36:R36" si="15">E37</f>
        <v>0</v>
      </c>
      <c r="F36" s="29">
        <f t="shared" si="15"/>
        <v>0</v>
      </c>
      <c r="G36" s="29">
        <f t="shared" si="15"/>
        <v>0</v>
      </c>
      <c r="H36" s="29">
        <f t="shared" si="15"/>
        <v>0</v>
      </c>
      <c r="I36" s="29">
        <f t="shared" si="15"/>
        <v>0</v>
      </c>
      <c r="J36" s="29">
        <f t="shared" si="15"/>
        <v>0</v>
      </c>
      <c r="K36" s="29">
        <f t="shared" si="15"/>
        <v>0</v>
      </c>
      <c r="L36" s="29">
        <f t="shared" si="15"/>
        <v>0</v>
      </c>
      <c r="M36" s="29">
        <f t="shared" si="15"/>
        <v>0</v>
      </c>
      <c r="N36" s="29">
        <f t="shared" si="15"/>
        <v>0</v>
      </c>
      <c r="O36" s="29">
        <f t="shared" si="15"/>
        <v>0</v>
      </c>
      <c r="P36" s="29">
        <f t="shared" si="15"/>
        <v>0</v>
      </c>
      <c r="Q36" s="29">
        <f t="shared" si="15"/>
        <v>0</v>
      </c>
      <c r="R36" s="29">
        <f t="shared" si="15"/>
        <v>0</v>
      </c>
      <c r="S36" s="29">
        <v>0</v>
      </c>
      <c r="T36" s="30">
        <v>0</v>
      </c>
      <c r="U36" s="29">
        <f t="shared" si="14"/>
        <v>0</v>
      </c>
      <c r="V36" s="30">
        <f t="shared" si="2"/>
        <v>0</v>
      </c>
      <c r="W36" s="12" t="s">
        <v>27</v>
      </c>
    </row>
    <row r="37" spans="1:23" x14ac:dyDescent="0.25">
      <c r="A37" s="10" t="s">
        <v>57</v>
      </c>
      <c r="B37" s="11" t="s">
        <v>58</v>
      </c>
      <c r="C37" s="28" t="s">
        <v>26</v>
      </c>
      <c r="D37" s="29">
        <f t="shared" ref="D37:R37" si="16">SUM(D38:D40)</f>
        <v>0</v>
      </c>
      <c r="E37" s="29">
        <f t="shared" si="16"/>
        <v>0</v>
      </c>
      <c r="F37" s="29">
        <f t="shared" si="16"/>
        <v>0</v>
      </c>
      <c r="G37" s="29">
        <f t="shared" si="16"/>
        <v>0</v>
      </c>
      <c r="H37" s="29">
        <f t="shared" si="16"/>
        <v>0</v>
      </c>
      <c r="I37" s="29">
        <f t="shared" si="16"/>
        <v>0</v>
      </c>
      <c r="J37" s="29">
        <f t="shared" si="16"/>
        <v>0</v>
      </c>
      <c r="K37" s="29">
        <f t="shared" si="16"/>
        <v>0</v>
      </c>
      <c r="L37" s="29">
        <f t="shared" si="16"/>
        <v>0</v>
      </c>
      <c r="M37" s="29">
        <f t="shared" si="16"/>
        <v>0</v>
      </c>
      <c r="N37" s="29">
        <f t="shared" si="16"/>
        <v>0</v>
      </c>
      <c r="O37" s="29">
        <f t="shared" si="16"/>
        <v>0</v>
      </c>
      <c r="P37" s="29">
        <f t="shared" si="16"/>
        <v>0</v>
      </c>
      <c r="Q37" s="29">
        <f t="shared" si="16"/>
        <v>0</v>
      </c>
      <c r="R37" s="29">
        <f t="shared" si="16"/>
        <v>0</v>
      </c>
      <c r="S37" s="29">
        <v>0</v>
      </c>
      <c r="T37" s="30">
        <v>0</v>
      </c>
      <c r="U37" s="29">
        <f t="shared" si="14"/>
        <v>0</v>
      </c>
      <c r="V37" s="30">
        <f t="shared" si="2"/>
        <v>0</v>
      </c>
      <c r="W37" s="12" t="s">
        <v>27</v>
      </c>
    </row>
    <row r="38" spans="1:23" ht="31.5" x14ac:dyDescent="0.25">
      <c r="A38" s="10" t="s">
        <v>57</v>
      </c>
      <c r="B38" s="34" t="s">
        <v>83</v>
      </c>
      <c r="C38" s="37" t="s">
        <v>90</v>
      </c>
      <c r="D38" s="31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9">
        <f t="shared" si="14"/>
        <v>0</v>
      </c>
      <c r="V38" s="30">
        <f t="shared" si="2"/>
        <v>0</v>
      </c>
      <c r="W38" s="12" t="s">
        <v>27</v>
      </c>
    </row>
    <row r="39" spans="1:23" ht="31.5" x14ac:dyDescent="0.25">
      <c r="A39" s="10" t="s">
        <v>57</v>
      </c>
      <c r="B39" s="34" t="s">
        <v>84</v>
      </c>
      <c r="C39" s="37" t="s">
        <v>91</v>
      </c>
      <c r="D39" s="31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9">
        <f t="shared" si="14"/>
        <v>0</v>
      </c>
      <c r="V39" s="30">
        <f t="shared" si="2"/>
        <v>0</v>
      </c>
      <c r="W39" s="12" t="s">
        <v>27</v>
      </c>
    </row>
    <row r="40" spans="1:23" ht="31.5" x14ac:dyDescent="0.25">
      <c r="A40" s="10" t="s">
        <v>57</v>
      </c>
      <c r="B40" s="34" t="s">
        <v>85</v>
      </c>
      <c r="C40" s="37" t="s">
        <v>92</v>
      </c>
      <c r="D40" s="31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30">
        <v>0</v>
      </c>
      <c r="U40" s="29">
        <f t="shared" si="14"/>
        <v>0</v>
      </c>
      <c r="V40" s="30">
        <f t="shared" si="2"/>
        <v>0</v>
      </c>
      <c r="W40" s="12" t="s">
        <v>27</v>
      </c>
    </row>
    <row r="41" spans="1:23" ht="31.5" x14ac:dyDescent="0.25">
      <c r="A41" s="14" t="s">
        <v>59</v>
      </c>
      <c r="B41" s="15" t="s">
        <v>60</v>
      </c>
      <c r="C41" s="28" t="s">
        <v>26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29">
        <v>0</v>
      </c>
      <c r="T41" s="30">
        <v>0</v>
      </c>
      <c r="U41" s="29">
        <f t="shared" si="14"/>
        <v>0</v>
      </c>
      <c r="V41" s="30">
        <f t="shared" si="2"/>
        <v>0</v>
      </c>
      <c r="W41" s="12" t="s">
        <v>27</v>
      </c>
    </row>
    <row r="42" spans="1:23" ht="31.5" x14ac:dyDescent="0.25">
      <c r="A42" s="10" t="s">
        <v>61</v>
      </c>
      <c r="B42" s="11" t="s">
        <v>62</v>
      </c>
      <c r="C42" s="28" t="s">
        <v>26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29">
        <v>0</v>
      </c>
      <c r="T42" s="30">
        <v>0</v>
      </c>
      <c r="U42" s="29">
        <f t="shared" si="14"/>
        <v>0</v>
      </c>
      <c r="V42" s="30">
        <f t="shared" si="2"/>
        <v>0</v>
      </c>
      <c r="W42" s="12" t="s">
        <v>27</v>
      </c>
    </row>
    <row r="43" spans="1:23" x14ac:dyDescent="0.25">
      <c r="A43" s="10" t="s">
        <v>63</v>
      </c>
      <c r="B43" s="11" t="s">
        <v>64</v>
      </c>
      <c r="C43" s="28" t="s">
        <v>26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29">
        <v>0</v>
      </c>
      <c r="T43" s="30">
        <v>0</v>
      </c>
      <c r="U43" s="29">
        <f t="shared" si="14"/>
        <v>0</v>
      </c>
      <c r="V43" s="30">
        <f t="shared" si="2"/>
        <v>0</v>
      </c>
      <c r="W43" s="12" t="s">
        <v>27</v>
      </c>
    </row>
    <row r="44" spans="1:23" ht="31.5" x14ac:dyDescent="0.25">
      <c r="A44" s="10" t="s">
        <v>81</v>
      </c>
      <c r="B44" s="35" t="s">
        <v>86</v>
      </c>
      <c r="C44" s="28" t="s">
        <v>26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29">
        <v>0</v>
      </c>
      <c r="T44" s="30">
        <v>0</v>
      </c>
      <c r="U44" s="29">
        <f t="shared" si="14"/>
        <v>0</v>
      </c>
      <c r="V44" s="30">
        <f t="shared" si="2"/>
        <v>0</v>
      </c>
      <c r="W44" s="12" t="s">
        <v>27</v>
      </c>
    </row>
    <row r="45" spans="1:23" ht="31.5" x14ac:dyDescent="0.25">
      <c r="A45" s="14" t="s">
        <v>65</v>
      </c>
      <c r="B45" s="15" t="s">
        <v>66</v>
      </c>
      <c r="C45" s="28" t="s">
        <v>26</v>
      </c>
      <c r="D45" s="29">
        <f>D46</f>
        <v>0</v>
      </c>
      <c r="E45" s="29">
        <f t="shared" ref="E45:R45" si="17">E46</f>
        <v>0</v>
      </c>
      <c r="F45" s="29">
        <f t="shared" si="17"/>
        <v>0</v>
      </c>
      <c r="G45" s="29">
        <f t="shared" si="17"/>
        <v>0</v>
      </c>
      <c r="H45" s="29">
        <f t="shared" si="17"/>
        <v>0</v>
      </c>
      <c r="I45" s="29">
        <f t="shared" si="17"/>
        <v>0</v>
      </c>
      <c r="J45" s="29">
        <f t="shared" si="17"/>
        <v>0</v>
      </c>
      <c r="K45" s="29">
        <f t="shared" si="17"/>
        <v>0</v>
      </c>
      <c r="L45" s="29">
        <f t="shared" si="17"/>
        <v>0</v>
      </c>
      <c r="M45" s="29">
        <f t="shared" si="17"/>
        <v>0</v>
      </c>
      <c r="N45" s="29">
        <f t="shared" si="17"/>
        <v>0</v>
      </c>
      <c r="O45" s="29">
        <f t="shared" si="17"/>
        <v>0</v>
      </c>
      <c r="P45" s="29">
        <f t="shared" si="17"/>
        <v>0</v>
      </c>
      <c r="Q45" s="29">
        <f t="shared" si="17"/>
        <v>0</v>
      </c>
      <c r="R45" s="29">
        <f t="shared" si="17"/>
        <v>0</v>
      </c>
      <c r="S45" s="29">
        <v>0</v>
      </c>
      <c r="T45" s="30">
        <v>0</v>
      </c>
      <c r="U45" s="29">
        <f t="shared" si="14"/>
        <v>0</v>
      </c>
      <c r="V45" s="30">
        <f t="shared" ref="V45:V53" si="18">IF(U45=0,0,U45/F45)</f>
        <v>0</v>
      </c>
      <c r="W45" s="12" t="s">
        <v>27</v>
      </c>
    </row>
    <row r="46" spans="1:23" x14ac:dyDescent="0.25">
      <c r="A46" s="14" t="s">
        <v>67</v>
      </c>
      <c r="B46" s="15" t="s">
        <v>68</v>
      </c>
      <c r="C46" s="28" t="s">
        <v>26</v>
      </c>
      <c r="D46" s="29">
        <f t="shared" ref="D46:R46" si="19">SUM(D47:D53)</f>
        <v>0</v>
      </c>
      <c r="E46" s="29">
        <f t="shared" si="19"/>
        <v>0</v>
      </c>
      <c r="F46" s="29">
        <f t="shared" si="19"/>
        <v>0</v>
      </c>
      <c r="G46" s="29">
        <f t="shared" si="19"/>
        <v>0</v>
      </c>
      <c r="H46" s="29">
        <f t="shared" si="19"/>
        <v>0</v>
      </c>
      <c r="I46" s="29">
        <f t="shared" si="19"/>
        <v>0</v>
      </c>
      <c r="J46" s="29">
        <f t="shared" si="19"/>
        <v>0</v>
      </c>
      <c r="K46" s="29">
        <f t="shared" si="19"/>
        <v>0</v>
      </c>
      <c r="L46" s="29">
        <f t="shared" si="19"/>
        <v>0</v>
      </c>
      <c r="M46" s="29">
        <f t="shared" si="19"/>
        <v>0</v>
      </c>
      <c r="N46" s="29">
        <f t="shared" si="19"/>
        <v>0</v>
      </c>
      <c r="O46" s="29">
        <f t="shared" si="19"/>
        <v>0</v>
      </c>
      <c r="P46" s="29">
        <f t="shared" si="19"/>
        <v>0</v>
      </c>
      <c r="Q46" s="29">
        <f t="shared" si="19"/>
        <v>0</v>
      </c>
      <c r="R46" s="29">
        <f t="shared" si="19"/>
        <v>0</v>
      </c>
      <c r="S46" s="29">
        <v>0</v>
      </c>
      <c r="T46" s="30">
        <v>0</v>
      </c>
      <c r="U46" s="29">
        <f>SUM(U47:U53)</f>
        <v>0</v>
      </c>
      <c r="V46" s="30">
        <f t="shared" si="18"/>
        <v>0</v>
      </c>
      <c r="W46" s="12" t="s">
        <v>27</v>
      </c>
    </row>
    <row r="47" spans="1:23" ht="31.5" x14ac:dyDescent="0.25">
      <c r="A47" s="14" t="s">
        <v>67</v>
      </c>
      <c r="B47" s="35" t="s">
        <v>87</v>
      </c>
      <c r="C47" s="37" t="s">
        <v>69</v>
      </c>
      <c r="D47" s="31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30">
        <v>0</v>
      </c>
      <c r="U47" s="29">
        <f t="shared" ref="U47:U53" si="20">M47-F47</f>
        <v>0</v>
      </c>
      <c r="V47" s="30">
        <f t="shared" si="18"/>
        <v>0</v>
      </c>
      <c r="W47" s="12" t="s">
        <v>27</v>
      </c>
    </row>
    <row r="48" spans="1:23" x14ac:dyDescent="0.25">
      <c r="A48" s="14" t="s">
        <v>67</v>
      </c>
      <c r="B48" s="35" t="s">
        <v>70</v>
      </c>
      <c r="C48" s="37" t="s">
        <v>93</v>
      </c>
      <c r="D48" s="31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30">
        <v>0</v>
      </c>
      <c r="U48" s="29">
        <f t="shared" si="20"/>
        <v>0</v>
      </c>
      <c r="V48" s="30">
        <f t="shared" si="18"/>
        <v>0</v>
      </c>
      <c r="W48" s="12" t="s">
        <v>27</v>
      </c>
    </row>
    <row r="49" spans="1:23" ht="31.5" x14ac:dyDescent="0.25">
      <c r="A49" s="14" t="s">
        <v>67</v>
      </c>
      <c r="B49" s="35" t="s">
        <v>88</v>
      </c>
      <c r="C49" s="37" t="s">
        <v>94</v>
      </c>
      <c r="D49" s="31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30">
        <v>0</v>
      </c>
      <c r="U49" s="29">
        <f t="shared" si="20"/>
        <v>0</v>
      </c>
      <c r="V49" s="30">
        <f t="shared" si="18"/>
        <v>0</v>
      </c>
      <c r="W49" s="12" t="s">
        <v>27</v>
      </c>
    </row>
    <row r="50" spans="1:23" x14ac:dyDescent="0.25">
      <c r="A50" s="14" t="s">
        <v>67</v>
      </c>
      <c r="B50" s="35" t="s">
        <v>71</v>
      </c>
      <c r="C50" s="37" t="s">
        <v>95</v>
      </c>
      <c r="D50" s="31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30">
        <v>0</v>
      </c>
      <c r="U50" s="29">
        <f t="shared" si="20"/>
        <v>0</v>
      </c>
      <c r="V50" s="30">
        <f t="shared" si="18"/>
        <v>0</v>
      </c>
      <c r="W50" s="12" t="s">
        <v>27</v>
      </c>
    </row>
    <row r="51" spans="1:23" ht="31.5" x14ac:dyDescent="0.25">
      <c r="A51" s="14" t="s">
        <v>67</v>
      </c>
      <c r="B51" s="35" t="s">
        <v>72</v>
      </c>
      <c r="C51" s="37" t="s">
        <v>73</v>
      </c>
      <c r="D51" s="31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30">
        <v>0</v>
      </c>
      <c r="U51" s="29">
        <f t="shared" si="20"/>
        <v>0</v>
      </c>
      <c r="V51" s="30">
        <f t="shared" si="18"/>
        <v>0</v>
      </c>
      <c r="W51" s="12" t="s">
        <v>27</v>
      </c>
    </row>
    <row r="52" spans="1:23" ht="31.5" x14ac:dyDescent="0.25">
      <c r="A52" s="14" t="s">
        <v>67</v>
      </c>
      <c r="B52" s="35" t="s">
        <v>74</v>
      </c>
      <c r="C52" s="37" t="s">
        <v>75</v>
      </c>
      <c r="D52" s="31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30">
        <v>0</v>
      </c>
      <c r="U52" s="29">
        <f t="shared" si="20"/>
        <v>0</v>
      </c>
      <c r="V52" s="30">
        <f t="shared" si="18"/>
        <v>0</v>
      </c>
      <c r="W52" s="12" t="s">
        <v>27</v>
      </c>
    </row>
    <row r="53" spans="1:23" ht="31.5" x14ac:dyDescent="0.25">
      <c r="A53" s="14" t="s">
        <v>67</v>
      </c>
      <c r="B53" s="35" t="s">
        <v>89</v>
      </c>
      <c r="C53" s="69" t="s">
        <v>96</v>
      </c>
      <c r="D53" s="31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30">
        <v>0</v>
      </c>
      <c r="U53" s="29">
        <f t="shared" si="20"/>
        <v>0</v>
      </c>
      <c r="V53" s="30">
        <f t="shared" si="18"/>
        <v>0</v>
      </c>
      <c r="W53" s="12" t="s">
        <v>27</v>
      </c>
    </row>
    <row r="54" spans="1:23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3" x14ac:dyDescent="0.25">
      <c r="A55" s="24"/>
      <c r="B55" s="24"/>
      <c r="C55" s="24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3" x14ac:dyDescent="0.2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 x14ac:dyDescent="0.2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 x14ac:dyDescent="0.2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x14ac:dyDescent="0.2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3" x14ac:dyDescent="0.2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x14ac:dyDescent="0.2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3" x14ac:dyDescent="0.2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x14ac:dyDescent="0.2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1:23" x14ac:dyDescent="0.2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4:23" x14ac:dyDescent="0.2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4:23" x14ac:dyDescent="0.2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4:23" x14ac:dyDescent="0.2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4:23" x14ac:dyDescent="0.2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4:23" x14ac:dyDescent="0.2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4:23" x14ac:dyDescent="0.2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4:23" x14ac:dyDescent="0.2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4:23" x14ac:dyDescent="0.2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4:23" x14ac:dyDescent="0.2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4:23" x14ac:dyDescent="0.2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4:23" x14ac:dyDescent="0.2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4:23" x14ac:dyDescent="0.2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4:23" x14ac:dyDescent="0.2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4:23" x14ac:dyDescent="0.2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4:23" x14ac:dyDescent="0.2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4:23" x14ac:dyDescent="0.2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4:23" x14ac:dyDescent="0.2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4:23" x14ac:dyDescent="0.2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4:23" x14ac:dyDescent="0.2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4:23" x14ac:dyDescent="0.2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4:23" x14ac:dyDescent="0.2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4:23" x14ac:dyDescent="0.2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4:23" x14ac:dyDescent="0.2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4:23" x14ac:dyDescent="0.2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4:23" x14ac:dyDescent="0.2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4:23" x14ac:dyDescent="0.2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4:23" x14ac:dyDescent="0.2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4:23" x14ac:dyDescent="0.2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4:23" x14ac:dyDescent="0.2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4:23" x14ac:dyDescent="0.2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4:23" x14ac:dyDescent="0.2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4:23" x14ac:dyDescent="0.2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4:23" x14ac:dyDescent="0.2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4:23" x14ac:dyDescent="0.2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4:23" x14ac:dyDescent="0.2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4:23" x14ac:dyDescent="0.2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4:23" x14ac:dyDescent="0.2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4:23" x14ac:dyDescent="0.2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4:23" x14ac:dyDescent="0.2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4:23" x14ac:dyDescent="0.2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</sheetData>
  <mergeCells count="15">
    <mergeCell ref="A11:K11"/>
    <mergeCell ref="A14:K14"/>
    <mergeCell ref="A15:A19"/>
    <mergeCell ref="B15:B19"/>
    <mergeCell ref="C15:C19"/>
    <mergeCell ref="D15:D19"/>
    <mergeCell ref="E15:R15"/>
    <mergeCell ref="S15:V17"/>
    <mergeCell ref="W15:W19"/>
    <mergeCell ref="E16:K17"/>
    <mergeCell ref="L16:R17"/>
    <mergeCell ref="F18:K18"/>
    <mergeCell ref="M18:R18"/>
    <mergeCell ref="S18:T18"/>
    <mergeCell ref="U18:V18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3ОС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2026-06-15T13:19:59Z</dcterms:modified>
</cp:coreProperties>
</file>